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6470" tabRatio="536" activeTab="2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3" l="1"/>
  <c r="L18" i="3"/>
  <c r="M17" i="3" s="1"/>
  <c r="J18" i="3"/>
  <c r="K15" i="3" s="1"/>
  <c r="N17" i="3"/>
  <c r="K17" i="3"/>
  <c r="N16" i="3"/>
  <c r="K16" i="3"/>
  <c r="N15" i="3"/>
  <c r="N14" i="3"/>
  <c r="K14" i="3"/>
  <c r="N13" i="3"/>
  <c r="K13" i="3"/>
  <c r="N12" i="3"/>
  <c r="K12" i="3"/>
  <c r="N11" i="3"/>
  <c r="N10" i="3"/>
  <c r="K10" i="3"/>
  <c r="N9" i="3"/>
  <c r="K9" i="3"/>
  <c r="N8" i="3"/>
  <c r="N18" i="3" s="1"/>
  <c r="N19" i="3" s="1"/>
  <c r="K8" i="3"/>
  <c r="K11" i="3" l="1"/>
  <c r="K18" i="3"/>
  <c r="O10" i="3"/>
  <c r="O12" i="3"/>
  <c r="O14" i="3"/>
  <c r="O16" i="3"/>
  <c r="O9" i="3"/>
  <c r="O11" i="3"/>
  <c r="O13" i="3"/>
  <c r="O15" i="3"/>
  <c r="O17" i="3"/>
  <c r="O8" i="3"/>
  <c r="M8" i="3"/>
  <c r="M9" i="3"/>
  <c r="M10" i="3"/>
  <c r="M11" i="3"/>
  <c r="M12" i="3"/>
  <c r="M13" i="3"/>
  <c r="M14" i="3"/>
  <c r="M15" i="3"/>
  <c r="M16" i="3"/>
  <c r="P16" i="2"/>
  <c r="O19" i="2"/>
  <c r="P15" i="2" s="1"/>
  <c r="P17" i="2" l="1"/>
  <c r="P18" i="2"/>
  <c r="P8" i="2"/>
  <c r="P9" i="2"/>
  <c r="P10" i="2"/>
  <c r="P11" i="2"/>
  <c r="M18" i="3"/>
  <c r="O18" i="3"/>
  <c r="P12" i="2"/>
  <c r="P13" i="2"/>
  <c r="P14" i="2"/>
  <c r="K19" i="2"/>
  <c r="I19" i="2"/>
  <c r="M18" i="2"/>
  <c r="M17" i="2"/>
  <c r="M16" i="2"/>
  <c r="M15" i="2"/>
  <c r="M14" i="2"/>
  <c r="M13" i="2"/>
  <c r="M12" i="2"/>
  <c r="M11" i="2"/>
  <c r="M10" i="2"/>
  <c r="M9" i="2"/>
  <c r="M8" i="2"/>
  <c r="R18" i="3"/>
  <c r="P18" i="3"/>
  <c r="T17" i="3"/>
  <c r="T16" i="3"/>
  <c r="T15" i="3"/>
  <c r="T14" i="3"/>
  <c r="T13" i="3"/>
  <c r="T12" i="3"/>
  <c r="T11" i="3"/>
  <c r="T10" i="3"/>
  <c r="T9" i="3"/>
  <c r="T8" i="3"/>
  <c r="P19" i="2" l="1"/>
  <c r="M19" i="2"/>
  <c r="M20" i="2" s="1"/>
  <c r="L17" i="2"/>
  <c r="L9" i="2"/>
  <c r="L11" i="2"/>
  <c r="L16" i="2"/>
  <c r="L8" i="2"/>
  <c r="L12" i="2"/>
  <c r="L15" i="2"/>
  <c r="L14" i="2"/>
  <c r="L13" i="2"/>
  <c r="L18" i="2"/>
  <c r="L10" i="2"/>
  <c r="U15" i="3"/>
  <c r="J12" i="2"/>
  <c r="J11" i="2"/>
  <c r="J18" i="2"/>
  <c r="J10" i="2"/>
  <c r="J17" i="2"/>
  <c r="J9" i="2"/>
  <c r="J14" i="2"/>
  <c r="J16" i="2"/>
  <c r="J8" i="2"/>
  <c r="J15" i="2"/>
  <c r="J13" i="2"/>
  <c r="T18" i="3"/>
  <c r="T19" i="3" s="1"/>
  <c r="Q13" i="3"/>
  <c r="Q15" i="3"/>
  <c r="Q12" i="3"/>
  <c r="Q11" i="3"/>
  <c r="Q14" i="3"/>
  <c r="Q10" i="3"/>
  <c r="Q17" i="3"/>
  <c r="Q9" i="3"/>
  <c r="Q16" i="3"/>
  <c r="Q8" i="3"/>
  <c r="S11" i="3"/>
  <c r="S14" i="3"/>
  <c r="S10" i="3"/>
  <c r="S9" i="3"/>
  <c r="S17" i="3"/>
  <c r="S16" i="3"/>
  <c r="S12" i="3"/>
  <c r="S8" i="3"/>
  <c r="S15" i="3"/>
  <c r="S13" i="3"/>
  <c r="X18" i="3"/>
  <c r="V18" i="3"/>
  <c r="Z17" i="3"/>
  <c r="Z16" i="3"/>
  <c r="Z15" i="3"/>
  <c r="Z14" i="3"/>
  <c r="Z13" i="3"/>
  <c r="Z12" i="3"/>
  <c r="Z11" i="3"/>
  <c r="Z10" i="3"/>
  <c r="Z9" i="3"/>
  <c r="Z8" i="3"/>
  <c r="U12" i="3" l="1"/>
  <c r="U13" i="3"/>
  <c r="L19" i="2"/>
  <c r="N15" i="2"/>
  <c r="N10" i="2"/>
  <c r="J19" i="2"/>
  <c r="U14" i="3"/>
  <c r="N18" i="2"/>
  <c r="N8" i="2"/>
  <c r="N16" i="2"/>
  <c r="U17" i="3"/>
  <c r="N12" i="2"/>
  <c r="U11" i="3"/>
  <c r="N13" i="2"/>
  <c r="AA8" i="3"/>
  <c r="AA9" i="3"/>
  <c r="U9" i="3"/>
  <c r="U16" i="3"/>
  <c r="N17" i="2"/>
  <c r="N14" i="2"/>
  <c r="AA10" i="3"/>
  <c r="U10" i="3"/>
  <c r="U8" i="3"/>
  <c r="N11" i="2"/>
  <c r="N9" i="2"/>
  <c r="Z18" i="3"/>
  <c r="Z19" i="3" s="1"/>
  <c r="Y11" i="3"/>
  <c r="Y14" i="3"/>
  <c r="Y10" i="3"/>
  <c r="Y9" i="3"/>
  <c r="Y17" i="3"/>
  <c r="Y13" i="3"/>
  <c r="Y16" i="3"/>
  <c r="Y12" i="3"/>
  <c r="Y8" i="3"/>
  <c r="Y15" i="3"/>
  <c r="Q18" i="3"/>
  <c r="W13" i="3"/>
  <c r="W11" i="3"/>
  <c r="W16" i="3"/>
  <c r="W12" i="3"/>
  <c r="W8" i="3"/>
  <c r="W14" i="3"/>
  <c r="W10" i="3"/>
  <c r="W17" i="3"/>
  <c r="W9" i="3"/>
  <c r="W15" i="3"/>
  <c r="S18" i="3"/>
  <c r="G9" i="2"/>
  <c r="G10" i="2"/>
  <c r="G11" i="2"/>
  <c r="G12" i="2"/>
  <c r="G13" i="2"/>
  <c r="G14" i="2"/>
  <c r="G15" i="2"/>
  <c r="G16" i="2"/>
  <c r="G17" i="2"/>
  <c r="G18" i="2"/>
  <c r="G8" i="2"/>
  <c r="S9" i="2"/>
  <c r="S10" i="2"/>
  <c r="S11" i="2"/>
  <c r="S12" i="2"/>
  <c r="S13" i="2"/>
  <c r="S14" i="2"/>
  <c r="S15" i="2"/>
  <c r="S16" i="2"/>
  <c r="S17" i="2"/>
  <c r="S18" i="2"/>
  <c r="S8" i="2"/>
  <c r="Q19" i="2"/>
  <c r="E19" i="2"/>
  <c r="AA14" i="3" l="1"/>
  <c r="N19" i="2"/>
  <c r="AA17" i="3"/>
  <c r="AA15" i="3"/>
  <c r="AA12" i="3"/>
  <c r="AA16" i="3"/>
  <c r="AA11" i="3"/>
  <c r="H10" i="2"/>
  <c r="F15" i="2"/>
  <c r="F18" i="2"/>
  <c r="F14" i="2"/>
  <c r="F10" i="2"/>
  <c r="F13" i="2"/>
  <c r="F17" i="2"/>
  <c r="F12" i="2"/>
  <c r="F11" i="2"/>
  <c r="F9" i="2"/>
  <c r="F8" i="2"/>
  <c r="F16" i="2"/>
  <c r="R12" i="2"/>
  <c r="R15" i="2"/>
  <c r="R11" i="2"/>
  <c r="R18" i="2"/>
  <c r="R10" i="2"/>
  <c r="R17" i="2"/>
  <c r="R9" i="2"/>
  <c r="R14" i="2"/>
  <c r="R16" i="2"/>
  <c r="R8" i="2"/>
  <c r="R13" i="2"/>
  <c r="U18" i="3"/>
  <c r="AA13" i="3"/>
  <c r="Y18" i="3"/>
  <c r="W18" i="3"/>
  <c r="G19" i="2"/>
  <c r="G20" i="2" s="1"/>
  <c r="C19" i="2"/>
  <c r="Y19" i="2"/>
  <c r="AA19" i="2"/>
  <c r="AC19" i="2"/>
  <c r="W19" i="2"/>
  <c r="U19" i="2"/>
  <c r="S19" i="2"/>
  <c r="S20" i="2" s="1"/>
  <c r="F18" i="3"/>
  <c r="D18" i="3"/>
  <c r="H17" i="3"/>
  <c r="H16" i="3"/>
  <c r="H15" i="3"/>
  <c r="H14" i="3"/>
  <c r="H13" i="3"/>
  <c r="H12" i="3"/>
  <c r="H11" i="3"/>
  <c r="H10" i="3"/>
  <c r="H9" i="3"/>
  <c r="H8" i="3"/>
  <c r="AA18" i="3" l="1"/>
  <c r="T13" i="2"/>
  <c r="T16" i="2"/>
  <c r="T9" i="2"/>
  <c r="T15" i="2"/>
  <c r="T8" i="2"/>
  <c r="T11" i="2"/>
  <c r="R19" i="2"/>
  <c r="H9" i="2"/>
  <c r="H12" i="2"/>
  <c r="T14" i="2"/>
  <c r="H11" i="2"/>
  <c r="D18" i="2"/>
  <c r="D10" i="2"/>
  <c r="D17" i="2"/>
  <c r="D9" i="2"/>
  <c r="D16" i="2"/>
  <c r="D8" i="2"/>
  <c r="D15" i="2"/>
  <c r="D13" i="2"/>
  <c r="D12" i="2"/>
  <c r="D14" i="2"/>
  <c r="D11" i="2"/>
  <c r="H18" i="2"/>
  <c r="U20" i="2"/>
  <c r="V14" i="2"/>
  <c r="V13" i="2"/>
  <c r="V12" i="2"/>
  <c r="V17" i="2"/>
  <c r="V16" i="2"/>
  <c r="V11" i="2"/>
  <c r="V9" i="2"/>
  <c r="V8" i="2"/>
  <c r="V18" i="2"/>
  <c r="V10" i="2"/>
  <c r="V15" i="2"/>
  <c r="H16" i="2"/>
  <c r="T10" i="2"/>
  <c r="H8" i="2"/>
  <c r="AC20" i="2"/>
  <c r="AD18" i="2"/>
  <c r="AD10" i="2"/>
  <c r="AD17" i="2"/>
  <c r="AD9" i="2"/>
  <c r="AD16" i="2"/>
  <c r="AD8" i="2"/>
  <c r="AD15" i="2"/>
  <c r="AD13" i="2"/>
  <c r="AD12" i="2"/>
  <c r="AD14" i="2"/>
  <c r="AD11" i="2"/>
  <c r="H13" i="2"/>
  <c r="AA20" i="2"/>
  <c r="AB13" i="2"/>
  <c r="AB12" i="2"/>
  <c r="AB16" i="2"/>
  <c r="AB11" i="2"/>
  <c r="AB15" i="2"/>
  <c r="AB18" i="2"/>
  <c r="AB10" i="2"/>
  <c r="AB17" i="2"/>
  <c r="AB9" i="2"/>
  <c r="AB8" i="2"/>
  <c r="AB14" i="2"/>
  <c r="H15" i="2"/>
  <c r="F19" i="2"/>
  <c r="H14" i="2"/>
  <c r="T17" i="2"/>
  <c r="W20" i="2"/>
  <c r="X11" i="2"/>
  <c r="X14" i="2"/>
  <c r="X13" i="2"/>
  <c r="X18" i="2"/>
  <c r="X10" i="2"/>
  <c r="X17" i="2"/>
  <c r="X9" i="2"/>
  <c r="X16" i="2"/>
  <c r="X8" i="2"/>
  <c r="X15" i="2"/>
  <c r="X12" i="2"/>
  <c r="Y20" i="2"/>
  <c r="Z16" i="2"/>
  <c r="Z8" i="2"/>
  <c r="Z15" i="2"/>
  <c r="Z18" i="2"/>
  <c r="Z14" i="2"/>
  <c r="Z11" i="2"/>
  <c r="Z13" i="2"/>
  <c r="Z12" i="2"/>
  <c r="Z10" i="2"/>
  <c r="Z17" i="2"/>
  <c r="Z9" i="2"/>
  <c r="T12" i="2"/>
  <c r="H17" i="2"/>
  <c r="T18" i="2"/>
  <c r="E14" i="3"/>
  <c r="E10" i="3"/>
  <c r="E17" i="3"/>
  <c r="E9" i="3"/>
  <c r="E16" i="3"/>
  <c r="E12" i="3"/>
  <c r="E8" i="3"/>
  <c r="E15" i="3"/>
  <c r="E11" i="3"/>
  <c r="E13" i="3"/>
  <c r="G15" i="3"/>
  <c r="G11" i="3"/>
  <c r="G14" i="3"/>
  <c r="G10" i="3"/>
  <c r="G17" i="3"/>
  <c r="G13" i="3"/>
  <c r="G9" i="3"/>
  <c r="G16" i="3"/>
  <c r="G12" i="3"/>
  <c r="G8" i="3"/>
  <c r="H18" i="3"/>
  <c r="H19" i="3" s="1"/>
  <c r="AF9" i="3"/>
  <c r="AF10" i="3"/>
  <c r="AF11" i="3"/>
  <c r="AF12" i="3"/>
  <c r="AF13" i="3"/>
  <c r="AF14" i="3"/>
  <c r="AF15" i="3"/>
  <c r="AF16" i="3"/>
  <c r="AF17" i="3"/>
  <c r="AF8" i="3"/>
  <c r="AB18" i="3"/>
  <c r="AD18" i="3"/>
  <c r="T19" i="2" l="1"/>
  <c r="E18" i="3"/>
  <c r="AB19" i="2"/>
  <c r="H19" i="2"/>
  <c r="AG17" i="3"/>
  <c r="X19" i="2"/>
  <c r="AD19" i="2"/>
  <c r="Z19" i="2"/>
  <c r="V19" i="2"/>
  <c r="I16" i="3"/>
  <c r="AE11" i="3"/>
  <c r="AE14" i="3"/>
  <c r="AE10" i="3"/>
  <c r="AE17" i="3"/>
  <c r="AE13" i="3"/>
  <c r="AE9" i="3"/>
  <c r="AE16" i="3"/>
  <c r="AE12" i="3"/>
  <c r="AE8" i="3"/>
  <c r="AE15" i="3"/>
  <c r="I17" i="3"/>
  <c r="I12" i="3"/>
  <c r="I15" i="3"/>
  <c r="I14" i="3"/>
  <c r="I13" i="3"/>
  <c r="I11" i="3"/>
  <c r="I10" i="3"/>
  <c r="I9" i="3"/>
  <c r="AC13" i="3"/>
  <c r="AC16" i="3"/>
  <c r="AC12" i="3"/>
  <c r="AC8" i="3"/>
  <c r="AC15" i="3"/>
  <c r="AC11" i="3"/>
  <c r="AC14" i="3"/>
  <c r="AC10" i="3"/>
  <c r="AC17" i="3"/>
  <c r="AC9" i="3"/>
  <c r="G18" i="3"/>
  <c r="I8" i="3"/>
  <c r="AF18" i="3"/>
  <c r="AF19" i="3" s="1"/>
  <c r="AL18" i="3"/>
  <c r="AJ18" i="3"/>
  <c r="AH18" i="3"/>
  <c r="AG14" i="3" l="1"/>
  <c r="AG13" i="3"/>
  <c r="AG10" i="3"/>
  <c r="AG11" i="3"/>
  <c r="AG8" i="3"/>
  <c r="AG12" i="3"/>
  <c r="AG15" i="3"/>
  <c r="AL19" i="3"/>
  <c r="AM16" i="3"/>
  <c r="AM8" i="3"/>
  <c r="AM15" i="3"/>
  <c r="AM14" i="3"/>
  <c r="AM10" i="3"/>
  <c r="AM13" i="3"/>
  <c r="AM12" i="3"/>
  <c r="AM11" i="3"/>
  <c r="AM17" i="3"/>
  <c r="AM9" i="3"/>
  <c r="AG9" i="3"/>
  <c r="AG16" i="3"/>
  <c r="AI13" i="3"/>
  <c r="AI16" i="3"/>
  <c r="AI12" i="3"/>
  <c r="AI8" i="3"/>
  <c r="AI15" i="3"/>
  <c r="AI11" i="3"/>
  <c r="AI14" i="3"/>
  <c r="AI10" i="3"/>
  <c r="AI17" i="3"/>
  <c r="AI9" i="3"/>
  <c r="I18" i="3"/>
  <c r="AC18" i="3"/>
  <c r="AK15" i="3"/>
  <c r="AK14" i="3"/>
  <c r="AK10" i="3"/>
  <c r="AK17" i="3"/>
  <c r="AK13" i="3"/>
  <c r="AK9" i="3"/>
  <c r="AK16" i="3"/>
  <c r="AK12" i="3"/>
  <c r="AK8" i="3"/>
  <c r="AK11" i="3"/>
  <c r="AE18" i="3"/>
  <c r="B18" i="3"/>
  <c r="AG18" i="3" l="1"/>
  <c r="AM18" i="3"/>
  <c r="AK18" i="3"/>
  <c r="AI18" i="3"/>
  <c r="AR13" i="3"/>
  <c r="AR14" i="3"/>
  <c r="AR15" i="3"/>
  <c r="AR16" i="3"/>
  <c r="AP18" i="3"/>
  <c r="AN18" i="3"/>
  <c r="AR17" i="3"/>
  <c r="AR12" i="3"/>
  <c r="AR11" i="3"/>
  <c r="AR10" i="3"/>
  <c r="AR9" i="3"/>
  <c r="AR8" i="3"/>
  <c r="AO16" i="3" l="1"/>
  <c r="AO12" i="3"/>
  <c r="AO8" i="3"/>
  <c r="AO15" i="3"/>
  <c r="AO11" i="3"/>
  <c r="AO14" i="3"/>
  <c r="AO10" i="3"/>
  <c r="AO17" i="3"/>
  <c r="AO13" i="3"/>
  <c r="AO9" i="3"/>
  <c r="AQ14" i="3"/>
  <c r="AQ10" i="3"/>
  <c r="AQ17" i="3"/>
  <c r="AQ13" i="3"/>
  <c r="AQ9" i="3"/>
  <c r="AQ16" i="3"/>
  <c r="AQ12" i="3"/>
  <c r="AQ8" i="3"/>
  <c r="AQ15" i="3"/>
  <c r="AQ11" i="3"/>
  <c r="AR18" i="3"/>
  <c r="AR19" i="3" s="1"/>
  <c r="AX16" i="3"/>
  <c r="AV18" i="3"/>
  <c r="AT18" i="3"/>
  <c r="AX17" i="3"/>
  <c r="AX15" i="3"/>
  <c r="AX13" i="3"/>
  <c r="AX12" i="3"/>
  <c r="AX11" i="3"/>
  <c r="AX10" i="3"/>
  <c r="AX9" i="3"/>
  <c r="AX8" i="3"/>
  <c r="AS17" i="3" l="1"/>
  <c r="AS10" i="3"/>
  <c r="AS15" i="3"/>
  <c r="AS13" i="3"/>
  <c r="AS8" i="3"/>
  <c r="AS14" i="3"/>
  <c r="AS9" i="3"/>
  <c r="AS11" i="3"/>
  <c r="AS16" i="3"/>
  <c r="AS12" i="3"/>
  <c r="AW14" i="3"/>
  <c r="AW10" i="3"/>
  <c r="AW17" i="3"/>
  <c r="AW13" i="3"/>
  <c r="AW9" i="3"/>
  <c r="AW16" i="3"/>
  <c r="AW12" i="3"/>
  <c r="AW8" i="3"/>
  <c r="AW15" i="3"/>
  <c r="AW11" i="3"/>
  <c r="AU17" i="3"/>
  <c r="AU16" i="3"/>
  <c r="AU12" i="3"/>
  <c r="AU8" i="3"/>
  <c r="AU15" i="3"/>
  <c r="AU11" i="3"/>
  <c r="AU14" i="3"/>
  <c r="AU10" i="3"/>
  <c r="AU13" i="3"/>
  <c r="AU9" i="3"/>
  <c r="AO18" i="3"/>
  <c r="AQ18" i="3"/>
  <c r="AX18" i="3"/>
  <c r="AY11" i="3" s="1"/>
  <c r="BH18" i="3"/>
  <c r="BF18" i="3"/>
  <c r="BJ14" i="3"/>
  <c r="BJ12" i="3"/>
  <c r="BJ11" i="3"/>
  <c r="AY16" i="3" l="1"/>
  <c r="AY12" i="3"/>
  <c r="AY9" i="3"/>
  <c r="AY17" i="3"/>
  <c r="AY13" i="3"/>
  <c r="BG10" i="3"/>
  <c r="BG13" i="3"/>
  <c r="BG17" i="3"/>
  <c r="BG9" i="3"/>
  <c r="BG16" i="3"/>
  <c r="BG8" i="3"/>
  <c r="BG15" i="3"/>
  <c r="BG14" i="3"/>
  <c r="BG11" i="3"/>
  <c r="BG12" i="3"/>
  <c r="AY8" i="3"/>
  <c r="BK14" i="3"/>
  <c r="BI16" i="3"/>
  <c r="BI8" i="3"/>
  <c r="BI15" i="3"/>
  <c r="BI14" i="3"/>
  <c r="BI12" i="3"/>
  <c r="BI13" i="3"/>
  <c r="BI11" i="3"/>
  <c r="BI17" i="3"/>
  <c r="BI9" i="3"/>
  <c r="BI10" i="3"/>
  <c r="AS18" i="3"/>
  <c r="AX19" i="3"/>
  <c r="AY14" i="3"/>
  <c r="AY15" i="3"/>
  <c r="AY10" i="3"/>
  <c r="AW18" i="3"/>
  <c r="AU18" i="3"/>
  <c r="BJ18" i="3"/>
  <c r="BK12" i="3" s="1"/>
  <c r="BD10" i="3"/>
  <c r="BD11" i="3"/>
  <c r="BD12" i="3"/>
  <c r="BD13" i="3"/>
  <c r="BD14" i="3"/>
  <c r="BD15" i="3"/>
  <c r="BD17" i="3"/>
  <c r="BD9" i="3"/>
  <c r="BD8" i="3"/>
  <c r="AZ18" i="3"/>
  <c r="BB18" i="3"/>
  <c r="AY18" i="3" l="1"/>
  <c r="BC12" i="3"/>
  <c r="BC11" i="3"/>
  <c r="BC10" i="3"/>
  <c r="BC9" i="3"/>
  <c r="BC8" i="3"/>
  <c r="BC15" i="3"/>
  <c r="BC17" i="3"/>
  <c r="BC16" i="3"/>
  <c r="BC13" i="3"/>
  <c r="BC14" i="3"/>
  <c r="BJ19" i="3"/>
  <c r="BK16" i="3"/>
  <c r="BK8" i="3"/>
  <c r="BK15" i="3"/>
  <c r="BK13" i="3"/>
  <c r="BK10" i="3"/>
  <c r="BK17" i="3"/>
  <c r="BK9" i="3"/>
  <c r="BI18" i="3"/>
  <c r="BG18" i="3"/>
  <c r="BK11" i="3"/>
  <c r="BA16" i="3"/>
  <c r="BA12" i="3"/>
  <c r="BA8" i="3"/>
  <c r="BA15" i="3"/>
  <c r="BA11" i="3"/>
  <c r="BA14" i="3"/>
  <c r="BA10" i="3"/>
  <c r="BA17" i="3"/>
  <c r="BA13" i="3"/>
  <c r="BA9" i="3"/>
  <c r="BD18" i="3"/>
  <c r="BE8" i="3" s="1"/>
  <c r="BP9" i="3"/>
  <c r="BP10" i="3"/>
  <c r="BP11" i="3"/>
  <c r="BP12" i="3"/>
  <c r="BP13" i="3"/>
  <c r="BP14" i="3"/>
  <c r="BP15" i="3"/>
  <c r="BP16" i="3"/>
  <c r="BP17" i="3"/>
  <c r="BP8" i="3"/>
  <c r="BL18" i="3"/>
  <c r="BN18" i="3"/>
  <c r="BK18" i="3" l="1"/>
  <c r="BE11" i="3"/>
  <c r="BE12" i="3"/>
  <c r="BM14" i="3"/>
  <c r="BM16" i="3"/>
  <c r="BM13" i="3"/>
  <c r="BM9" i="3"/>
  <c r="BM12" i="3"/>
  <c r="BM17" i="3"/>
  <c r="BM11" i="3"/>
  <c r="BM10" i="3"/>
  <c r="BM15" i="3"/>
  <c r="BM8" i="3"/>
  <c r="BE17" i="3"/>
  <c r="BE9" i="3"/>
  <c r="BE18" i="3" s="1"/>
  <c r="BE13" i="3"/>
  <c r="BC18" i="3"/>
  <c r="BD19" i="3"/>
  <c r="BE16" i="3"/>
  <c r="BE10" i="3"/>
  <c r="BE14" i="3"/>
  <c r="BO12" i="3"/>
  <c r="BO15" i="3"/>
  <c r="BO11" i="3"/>
  <c r="BO10" i="3"/>
  <c r="BO17" i="3"/>
  <c r="BO9" i="3"/>
  <c r="BO14" i="3"/>
  <c r="BO16" i="3"/>
  <c r="BO8" i="3"/>
  <c r="BO13" i="3"/>
  <c r="BE15" i="3"/>
  <c r="BA18" i="3"/>
  <c r="BP18" i="3"/>
  <c r="BP19" i="3" s="1"/>
  <c r="BQ9" i="3" l="1"/>
  <c r="BQ17" i="3"/>
  <c r="BO18" i="3"/>
  <c r="BQ13" i="3"/>
  <c r="BQ10" i="3"/>
  <c r="BQ8" i="3"/>
  <c r="BQ15" i="3"/>
  <c r="BQ12" i="3"/>
  <c r="BQ11" i="3"/>
  <c r="BM18" i="3"/>
  <c r="BQ14" i="3"/>
  <c r="BQ16" i="3"/>
  <c r="BV18" i="3"/>
  <c r="CB18" i="3"/>
  <c r="CH18" i="3"/>
  <c r="CN18" i="3"/>
  <c r="CT18" i="3"/>
  <c r="BQ18" i="3" l="1"/>
  <c r="CH19" i="3"/>
  <c r="CI16" i="3"/>
  <c r="CI8" i="3"/>
  <c r="CI15" i="3"/>
  <c r="CI11" i="3"/>
  <c r="CI14" i="3"/>
  <c r="CI10" i="3"/>
  <c r="CI13" i="3"/>
  <c r="CI12" i="3"/>
  <c r="CI17" i="3"/>
  <c r="CI9" i="3"/>
  <c r="CN19" i="3"/>
  <c r="CO14" i="3"/>
  <c r="CO17" i="3"/>
  <c r="CO16" i="3"/>
  <c r="CO13" i="3"/>
  <c r="CO12" i="3"/>
  <c r="CO11" i="3"/>
  <c r="CO10" i="3"/>
  <c r="CO9" i="3"/>
  <c r="CO8" i="3"/>
  <c r="CO15" i="3"/>
  <c r="CB19" i="3"/>
  <c r="CC10" i="3"/>
  <c r="CC17" i="3"/>
  <c r="CC9" i="3"/>
  <c r="CC16" i="3"/>
  <c r="CC8" i="3"/>
  <c r="CC13" i="3"/>
  <c r="CC15" i="3"/>
  <c r="CC12" i="3"/>
  <c r="CC14" i="3"/>
  <c r="CC11" i="3"/>
  <c r="CT19" i="3"/>
  <c r="CU12" i="3"/>
  <c r="CU11" i="3"/>
  <c r="CU10" i="3"/>
  <c r="CU15" i="3"/>
  <c r="CU14" i="3"/>
  <c r="CU17" i="3"/>
  <c r="CU9" i="3"/>
  <c r="CU16" i="3"/>
  <c r="CU8" i="3"/>
  <c r="CU13" i="3"/>
  <c r="BV19" i="3"/>
  <c r="BW12" i="3"/>
  <c r="BW14" i="3"/>
  <c r="BW11" i="3"/>
  <c r="BW10" i="3"/>
  <c r="BW17" i="3"/>
  <c r="BW9" i="3"/>
  <c r="BW15" i="3"/>
  <c r="BW16" i="3"/>
  <c r="BW8" i="3"/>
  <c r="BW13" i="3"/>
  <c r="B19" i="2"/>
  <c r="BW18" i="3" l="1"/>
  <c r="CO18" i="3"/>
  <c r="CC18" i="3"/>
  <c r="CU18" i="3"/>
  <c r="CI18" i="3"/>
  <c r="CP18" i="3"/>
  <c r="CR18" i="3"/>
  <c r="CJ18" i="3"/>
  <c r="CL18" i="3"/>
  <c r="CD18" i="3"/>
  <c r="CF18" i="3"/>
  <c r="BX18" i="3"/>
  <c r="BZ18" i="3"/>
  <c r="BR18" i="3"/>
  <c r="BT18" i="3"/>
  <c r="D19" i="2"/>
  <c r="CS16" i="3" l="1"/>
  <c r="CS8" i="3"/>
  <c r="CS15" i="3"/>
  <c r="CS14" i="3"/>
  <c r="CS13" i="3"/>
  <c r="CS11" i="3"/>
  <c r="CS10" i="3"/>
  <c r="CS12" i="3"/>
  <c r="CS9" i="3"/>
  <c r="CS17" i="3"/>
  <c r="CA12" i="3"/>
  <c r="CA15" i="3"/>
  <c r="CA11" i="3"/>
  <c r="CA10" i="3"/>
  <c r="CA17" i="3"/>
  <c r="CA9" i="3"/>
  <c r="CA14" i="3"/>
  <c r="CA16" i="3"/>
  <c r="CA8" i="3"/>
  <c r="CA13" i="3"/>
  <c r="BS10" i="3"/>
  <c r="BS17" i="3"/>
  <c r="BS9" i="3"/>
  <c r="BS16" i="3"/>
  <c r="BS8" i="3"/>
  <c r="BS12" i="3"/>
  <c r="BS15" i="3"/>
  <c r="BS13" i="3"/>
  <c r="BS14" i="3"/>
  <c r="BS11" i="3"/>
  <c r="BU16" i="3"/>
  <c r="BU8" i="3"/>
  <c r="BU15" i="3"/>
  <c r="BU14" i="3"/>
  <c r="BU13" i="3"/>
  <c r="BU12" i="3"/>
  <c r="BU11" i="3"/>
  <c r="BU10" i="3"/>
  <c r="BU9" i="3"/>
  <c r="BU17" i="3"/>
  <c r="BY14" i="3"/>
  <c r="BY8" i="3"/>
  <c r="BY13" i="3"/>
  <c r="BY9" i="3"/>
  <c r="BY12" i="3"/>
  <c r="BY17" i="3"/>
  <c r="BY16" i="3"/>
  <c r="BY11" i="3"/>
  <c r="BY10" i="3"/>
  <c r="BY15" i="3"/>
  <c r="CG16" i="3"/>
  <c r="CG8" i="3"/>
  <c r="CG15" i="3"/>
  <c r="CG14" i="3"/>
  <c r="CG10" i="3"/>
  <c r="CG13" i="3"/>
  <c r="CG11" i="3"/>
  <c r="CG12" i="3"/>
  <c r="CG9" i="3"/>
  <c r="CG17" i="3"/>
  <c r="CE10" i="3"/>
  <c r="CE17" i="3"/>
  <c r="CE9" i="3"/>
  <c r="CE16" i="3"/>
  <c r="CE8" i="3"/>
  <c r="CE13" i="3"/>
  <c r="CE15" i="3"/>
  <c r="CE14" i="3"/>
  <c r="CE12" i="3"/>
  <c r="CE11" i="3"/>
  <c r="CK14" i="3"/>
  <c r="CK17" i="3"/>
  <c r="CK8" i="3"/>
  <c r="CK13" i="3"/>
  <c r="CK9" i="3"/>
  <c r="CK12" i="3"/>
  <c r="CK11" i="3"/>
  <c r="CK16" i="3"/>
  <c r="CK10" i="3"/>
  <c r="CK15" i="3"/>
  <c r="CQ10" i="3"/>
  <c r="CQ17" i="3"/>
  <c r="CQ9" i="3"/>
  <c r="CQ16" i="3"/>
  <c r="CQ8" i="3"/>
  <c r="CQ13" i="3"/>
  <c r="CQ15" i="3"/>
  <c r="CQ14" i="3"/>
  <c r="CQ12" i="3"/>
  <c r="CQ11" i="3"/>
  <c r="CM12" i="3"/>
  <c r="CM11" i="3"/>
  <c r="CM10" i="3"/>
  <c r="CM14" i="3"/>
  <c r="CM17" i="3"/>
  <c r="CM9" i="3"/>
  <c r="CM16" i="3"/>
  <c r="CM8" i="3"/>
  <c r="CM15" i="3"/>
  <c r="CM13" i="3"/>
  <c r="BU18" i="3" l="1"/>
  <c r="CQ18" i="3"/>
  <c r="CG18" i="3"/>
  <c r="CA18" i="3"/>
  <c r="BY18" i="3"/>
  <c r="CS18" i="3"/>
  <c r="CM18" i="3"/>
  <c r="CK18" i="3"/>
  <c r="CE18" i="3"/>
  <c r="BS18" i="3"/>
</calcChain>
</file>

<file path=xl/comments1.xml><?xml version="1.0" encoding="utf-8"?>
<comments xmlns="http://schemas.openxmlformats.org/spreadsheetml/2006/main">
  <authors>
    <author>Jenny</author>
  </authors>
  <commentList>
    <comment ref="BJ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H14" authorId="0" shape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AX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H15" authorId="0" shape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H16" authorId="0" shape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BD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CP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CR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CT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H17" authorId="0" shape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AF18" authorId="0" shape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AL18" authorId="0" shape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AX18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</rPr>
          <t>Total in PDF 4409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S19" authorId="0" shape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<sst xmlns="http://schemas.openxmlformats.org/spreadsheetml/2006/main" count="509" uniqueCount="151">
  <si>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</si>
  <si>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</si>
  <si>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</si>
  <si>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</si>
  <si>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</si>
  <si>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</si>
  <si>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</si>
  <si>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</si>
  <si>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</si>
  <si>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</si>
  <si>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</si>
  <si>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</si>
  <si>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</si>
  <si>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</si>
  <si>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</si>
  <si>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</si>
  <si>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</si>
  <si>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</si>
  <si>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</si>
  <si>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</si>
  <si>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</si>
  <si>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</si>
  <si>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</si>
  <si>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</si>
  <si>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</si>
  <si>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</si>
  <si>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</si>
  <si>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</si>
  <si>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</si>
  <si>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</si>
  <si>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</si>
  <si>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</si>
  <si>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</si>
  <si>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</si>
  <si>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</si>
  <si>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</si>
  <si>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</si>
  <si>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</si>
  <si>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</si>
  <si>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</si>
  <si>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</si>
  <si>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</si>
  <si>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</si>
  <si>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</si>
  <si>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</si>
  <si>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</si>
  <si>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</si>
  <si>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</si>
  <si>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</si>
  <si>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</si>
  <si>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</si>
  <si>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</si>
  <si>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</si>
  <si>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</si>
  <si>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</si>
  <si>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</si>
  <si>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</si>
  <si>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</si>
  <si>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</si>
  <si>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</si>
  <si>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</si>
  <si>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</si>
  <si>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</si>
  <si>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</si>
  <si>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</si>
  <si>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</si>
  <si>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</si>
  <si>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</si>
  <si>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</si>
  <si>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</si>
  <si>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</si>
  <si>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</si>
  <si>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</si>
  <si>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</si>
  <si>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</si>
  <si>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</si>
  <si>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</si>
  <si>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</si>
  <si>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</si>
  <si>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</si>
  <si>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</si>
  <si>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</si>
  <si>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</si>
  <si>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</si>
  <si>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</si>
  <si>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</si>
  <si>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</si>
  <si>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</si>
  <si>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</si>
  <si>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</si>
  <si>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</si>
  <si>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</si>
  <si>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</si>
  <si>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</si>
  <si>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</si>
  <si>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</si>
  <si>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</si>
  <si>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</si>
  <si>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</si>
  <si>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</si>
  <si>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</si>
  <si>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</si>
  <si>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</si>
  <si>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</si>
  <si>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</si>
  <si>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</si>
  <si>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</si>
  <si>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</si>
  <si>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</si>
  <si>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</si>
  <si>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</si>
  <si>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</si>
  <si>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</si>
  <si>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</si>
  <si>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</si>
  <si>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</si>
  <si>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</si>
  <si>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</si>
  <si>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</si>
  <si>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</si>
  <si>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</si>
  <si>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</si>
  <si>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</si>
  <si>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</si>
  <si>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</si>
  <si>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</si>
  <si>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</si>
  <si>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</si>
  <si>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</si>
  <si>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</si>
  <si>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</si>
  <si>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</si>
  <si>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</si>
  <si>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</si>
  <si>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</si>
  <si>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</si>
  <si>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</si>
  <si>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</si>
  <si>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</si>
  <si>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</si>
  <si>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</si>
  <si>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Informe COVID-21 nº 20. 06 de Abril de 2020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</si>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</sst>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8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14" fontId="0" fillId="3" borderId="8" xfId="0" applyNumberFormat="1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1" fillId="3" borderId="9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0" fillId="3" borderId="7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2" fillId="2" borderId="0" xfId="1" applyFill="1"/>
    <xf numFmtId="0" fontId="1" fillId="3" borderId="19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49" fontId="19" fillId="3" borderId="19" xfId="0" applyNumberFormat="1" applyFont="1" applyFill="1" applyBorder="1" applyAlignment="1">
      <alignment vertical="top"/>
    </xf>
    <xf numFmtId="49" fontId="19" fillId="3" borderId="21" xfId="0" applyNumberFormat="1" applyFont="1" applyFill="1" applyBorder="1" applyAlignment="1">
      <alignment vertical="top"/>
    </xf>
    <xf numFmtId="0" fontId="19" fillId="3" borderId="21" xfId="0" applyFont="1" applyFill="1" applyBorder="1"/>
    <xf numFmtId="0" fontId="19" fillId="3" borderId="0" xfId="0" applyFont="1" applyFill="1"/>
    <xf numFmtId="0" fontId="19" fillId="3" borderId="21" xfId="1" applyFont="1" applyFill="1" applyBorder="1" applyAlignment="1">
      <alignment horizontal="center" vertical="center" wrapText="1"/>
    </xf>
    <xf numFmtId="165" fontId="19" fillId="3" borderId="21" xfId="1" applyNumberFormat="1" applyFont="1" applyFill="1" applyBorder="1" applyAlignment="1">
      <alignment horizontal="center" vertical="center" wrapText="1"/>
    </xf>
    <xf numFmtId="165" fontId="19" fillId="3" borderId="21" xfId="0" applyNumberFormat="1" applyFont="1" applyFill="1" applyBorder="1" applyAlignment="1">
      <alignment horizontal="center" vertical="center"/>
    </xf>
    <xf numFmtId="165" fontId="19" fillId="3" borderId="19" xfId="1" applyNumberFormat="1" applyFont="1" applyFill="1" applyBorder="1" applyAlignment="1">
      <alignment horizontal="center" vertical="center" wrapText="1"/>
    </xf>
    <xf numFmtId="165" fontId="19" fillId="3" borderId="19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22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165" fontId="22" fillId="3" borderId="25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22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165" fontId="22" fillId="3" borderId="24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21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21" xfId="0" applyNumberFormat="1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14" fontId="0" fillId="3" borderId="19" xfId="0" applyNumberFormat="1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center" vertical="center"/>
    </xf>
    <xf numFmtId="14" fontId="0" fillId="3" borderId="2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49" fontId="0" fillId="3" borderId="3" xfId="0" applyNumberFormat="1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22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4" fontId="0" fillId="3" borderId="2" xfId="0" applyNumberFormat="1" applyFont="1" applyFill="1" applyBorder="1" applyAlignment="1">
      <alignment horizontal="center" vertical="center"/>
    </xf>
    <xf numFmtId="14" fontId="0" fillId="3" borderId="3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vmlDrawing" Target="../drawings/vmlDrawing1.vm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printerSettings" Target="../printerSettings/printerSettings2.bin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ine.es/jaxiT3/Tabla.htm?t=31304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comments" Target="../comments1.xm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comments" Target="../comments2.x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vmlDrawing" Target="../drawings/vmlDrawing2.v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printerSettings" Target="../printerSettings/printerSettings4.bin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60" customFormat="1" ht="18" x14ac:dyDescent="0.4">
      <c r="A1" s="62" t="s">
        <v>104</v>
      </c>
    </row>
    <row r="3" spans="1:4" x14ac:dyDescent="0.35">
      <c r="A3" s="63" t="s">
        <v>79</v>
      </c>
    </row>
    <row r="4" spans="1:4" x14ac:dyDescent="0.35">
      <c r="A4" s="47" t="s">
        <v>148</v>
      </c>
    </row>
    <row r="5" spans="1:4" x14ac:dyDescent="0.35">
      <c r="A5" s="60" t="s">
        <v>66</v>
      </c>
    </row>
    <row r="6" spans="1:4" x14ac:dyDescent="0.35">
      <c r="A6" s="2" t="s">
        <v>96</v>
      </c>
    </row>
    <row r="8" spans="1:4" x14ac:dyDescent="0.35">
      <c r="A8" s="63" t="s">
        <v>95</v>
      </c>
    </row>
    <row r="9" spans="1:4" x14ac:dyDescent="0.35">
      <c r="A9" s="48" t="s">
        <v>135</v>
      </c>
    </row>
    <row r="10" spans="1:4" x14ac:dyDescent="0.35">
      <c r="A10" s="60" t="s">
        <v>66</v>
      </c>
    </row>
    <row r="11" spans="1:4" x14ac:dyDescent="0.35">
      <c r="A11" s="18" t="s">
        <v>97</v>
      </c>
      <c r="D11" s="2" t="s">
        <v>80</v>
      </c>
    </row>
    <row r="12" spans="1:4" x14ac:dyDescent="0.35">
      <c r="A12" s="12"/>
    </row>
    <row r="13" spans="1:4" x14ac:dyDescent="0.35">
      <c r="A13" s="63" t="s">
        <v>85</v>
      </c>
    </row>
    <row r="14" spans="1:4" x14ac:dyDescent="0.35">
      <c r="A14" s="48" t="s">
        <v>112</v>
      </c>
      <c r="B14" s="64"/>
    </row>
    <row r="15" spans="1:4" x14ac:dyDescent="0.35">
      <c r="A15" s="60" t="s">
        <v>66</v>
      </c>
    </row>
    <row r="16" spans="1:4" x14ac:dyDescent="0.35">
      <c r="A16" s="2" t="s">
        <v>96</v>
      </c>
    </row>
    <row r="17" spans="1:4" x14ac:dyDescent="0.35">
      <c r="A17" s="18" t="s">
        <v>97</v>
      </c>
      <c r="D17" s="43" t="s">
        <v>44</v>
      </c>
    </row>
    <row r="18" spans="1:4" x14ac:dyDescent="0.35">
      <c r="A18" s="47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U55"/>
  <sheetViews>
    <sheetView topLeftCell="A40" zoomScale="80" zoomScaleNormal="80" workbookViewId="0">
      <selection activeCell="H14" sqref="H14"/>
    </sheetView>
  </sheetViews>
  <sheetFormatPr baseColWidth="10" defaultColWidth="10.58203125" defaultRowHeight="15.5" x14ac:dyDescent="0.35"/>
  <cols>
    <col min="1" max="1" width="12" style="2" customWidth="1"/>
    <col min="2" max="3" width="12.08203125" style="2" customWidth="1"/>
    <col min="4" max="4" width="8.75" style="2" customWidth="1"/>
    <col min="5" max="5" width="4.83203125" style="102" bestFit="1" customWidth="1"/>
    <col min="6" max="6" width="8.33203125" style="2" bestFit="1" customWidth="1"/>
    <col min="7" max="7" width="6" style="102" customWidth="1"/>
    <col min="8" max="8" width="10.5" style="2" bestFit="1" customWidth="1"/>
    <col min="9" max="9" width="4.83203125" style="102" bestFit="1" customWidth="1"/>
    <col min="10" max="10" width="8.75" style="2" customWidth="1"/>
    <col min="11" max="11" width="4.83203125" style="102" bestFit="1" customWidth="1"/>
    <col min="12" max="12" width="8.33203125" style="2" bestFit="1" customWidth="1"/>
    <col min="13" max="13" width="6" style="102" customWidth="1"/>
    <col min="14" max="14" width="10.5" style="2" bestFit="1" customWidth="1"/>
    <col min="15" max="15" width="4.83203125" style="102" bestFit="1" customWidth="1"/>
    <col min="16" max="16" width="6.75" style="2" bestFit="1" customWidth="1"/>
    <col min="17" max="17" width="4.83203125" style="102" bestFit="1" customWidth="1"/>
    <col min="18" max="18" width="8.33203125" style="2" bestFit="1" customWidth="1"/>
    <col min="19" max="19" width="4.83203125" style="102" bestFit="1" customWidth="1"/>
    <col min="20" max="20" width="10.5" style="2" bestFit="1" customWidth="1"/>
    <col min="21" max="21" width="4.83203125" style="102" bestFit="1" customWidth="1"/>
    <col min="22" max="22" width="6.75" style="2" bestFit="1" customWidth="1"/>
    <col min="23" max="23" width="4.83203125" style="102" bestFit="1" customWidth="1"/>
    <col min="24" max="24" width="8.33203125" style="2" bestFit="1" customWidth="1"/>
    <col min="25" max="25" width="4.83203125" style="102" bestFit="1" customWidth="1"/>
    <col min="26" max="26" width="10.5" style="2" bestFit="1" customWidth="1"/>
    <col min="27" max="27" width="4.83203125" style="102" bestFit="1" customWidth="1"/>
    <col min="28" max="28" width="6.75" style="2" bestFit="1" customWidth="1"/>
    <col min="29" max="29" width="4.83203125" style="102" bestFit="1" customWidth="1"/>
    <col min="30" max="30" width="8.33203125" style="2" bestFit="1" customWidth="1"/>
    <col min="31" max="31" width="4.83203125" style="102" bestFit="1" customWidth="1"/>
    <col min="32" max="32" width="10.5" style="2" bestFit="1" customWidth="1"/>
    <col min="33" max="33" width="4.83203125" style="102" bestFit="1" customWidth="1"/>
    <col min="34" max="34" width="6.75" style="2" bestFit="1" customWidth="1"/>
    <col min="35" max="35" width="4.83203125" style="102" bestFit="1" customWidth="1"/>
    <col min="36" max="36" width="8.33203125" style="2" bestFit="1" customWidth="1"/>
    <col min="37" max="37" width="4.83203125" style="102" bestFit="1" customWidth="1"/>
    <col min="38" max="38" width="10.5" style="2" bestFit="1" customWidth="1"/>
    <col min="39" max="39" width="4.83203125" style="102" bestFit="1" customWidth="1"/>
    <col min="40" max="40" width="6.75" style="2" bestFit="1" customWidth="1"/>
    <col min="41" max="41" width="4.83203125" style="102" bestFit="1" customWidth="1"/>
    <col min="42" max="42" width="8.33203125" style="2" bestFit="1" customWidth="1"/>
    <col min="43" max="43" width="4.83203125" style="102" bestFit="1" customWidth="1"/>
    <col min="44" max="44" width="10.5" style="2" bestFit="1" customWidth="1"/>
    <col min="45" max="45" width="4.83203125" style="102" bestFit="1" customWidth="1"/>
    <col min="46" max="46" width="5.83203125" style="2" customWidth="1"/>
    <col min="47" max="47" width="5.83203125" style="102" customWidth="1"/>
    <col min="48" max="48" width="8.33203125" style="2" bestFit="1" customWidth="1"/>
    <col min="49" max="49" width="5.83203125" style="102" customWidth="1"/>
    <col min="50" max="50" width="10.5" style="2" bestFit="1" customWidth="1"/>
    <col min="51" max="51" width="5.83203125" style="102" customWidth="1"/>
    <col min="52" max="52" width="6.75" style="2" bestFit="1" customWidth="1"/>
    <col min="53" max="53" width="4.83203125" style="102" bestFit="1" customWidth="1"/>
    <col min="54" max="54" width="8.33203125" style="2" bestFit="1" customWidth="1"/>
    <col min="55" max="55" width="4.83203125" style="102" bestFit="1" customWidth="1"/>
    <col min="56" max="56" width="10.5" style="2" bestFit="1" customWidth="1"/>
    <col min="57" max="57" width="4.83203125" style="102" bestFit="1" customWidth="1"/>
    <col min="58" max="58" width="6.75" style="2" bestFit="1" customWidth="1"/>
    <col min="59" max="59" width="4.83203125" style="102" bestFit="1" customWidth="1"/>
    <col min="60" max="60" width="8.33203125" style="2" bestFit="1" customWidth="1"/>
    <col min="61" max="61" width="4.83203125" style="102" bestFit="1" customWidth="1"/>
    <col min="62" max="62" width="10.5" style="2" bestFit="1" customWidth="1"/>
    <col min="63" max="63" width="4.83203125" style="102" bestFit="1" customWidth="1"/>
    <col min="64" max="64" width="6.75" style="2" bestFit="1" customWidth="1"/>
    <col min="65" max="65" width="4.83203125" style="102" bestFit="1" customWidth="1"/>
    <col min="66" max="66" width="8.33203125" style="2" bestFit="1" customWidth="1"/>
    <col min="67" max="67" width="4.83203125" style="102" bestFit="1" customWidth="1"/>
    <col min="68" max="68" width="10.5" style="2" bestFit="1" customWidth="1"/>
    <col min="69" max="69" width="4.83203125" style="102" bestFit="1" customWidth="1"/>
    <col min="70" max="70" width="6.75" style="2" bestFit="1" customWidth="1"/>
    <col min="71" max="71" width="4.83203125" style="102" bestFit="1" customWidth="1"/>
    <col min="72" max="72" width="8.33203125" style="2" bestFit="1" customWidth="1"/>
    <col min="73" max="73" width="4.83203125" style="102" bestFit="1" customWidth="1"/>
    <col min="74" max="74" width="10.5" style="2" bestFit="1" customWidth="1"/>
    <col min="75" max="75" width="4.83203125" style="102" bestFit="1" customWidth="1"/>
    <col min="76" max="76" width="6.75" style="2" bestFit="1" customWidth="1"/>
    <col min="77" max="77" width="4.83203125" style="102" bestFit="1" customWidth="1"/>
    <col min="78" max="78" width="8.33203125" style="2" bestFit="1" customWidth="1"/>
    <col min="79" max="79" width="4.83203125" style="102" bestFit="1" customWidth="1"/>
    <col min="80" max="80" width="10.5" style="2" bestFit="1" customWidth="1"/>
    <col min="81" max="81" width="4.83203125" style="102" bestFit="1" customWidth="1"/>
    <col min="82" max="82" width="6.75" style="2" bestFit="1" customWidth="1"/>
    <col min="83" max="83" width="4.83203125" style="102" bestFit="1" customWidth="1"/>
    <col min="84" max="84" width="8.33203125" style="2" bestFit="1" customWidth="1"/>
    <col min="85" max="85" width="4.83203125" style="102" bestFit="1" customWidth="1"/>
    <col min="86" max="86" width="10.5" style="2" bestFit="1" customWidth="1"/>
    <col min="87" max="87" width="4.83203125" style="102" bestFit="1" customWidth="1"/>
    <col min="88" max="88" width="6.75" style="2" bestFit="1" customWidth="1"/>
    <col min="89" max="89" width="4.83203125" style="102" bestFit="1" customWidth="1"/>
    <col min="90" max="90" width="8.33203125" style="2" bestFit="1" customWidth="1"/>
    <col min="91" max="91" width="4.83203125" style="102" bestFit="1" customWidth="1"/>
    <col min="92" max="92" width="10.5" style="2" bestFit="1" customWidth="1"/>
    <col min="93" max="93" width="4.83203125" style="102" bestFit="1" customWidth="1"/>
    <col min="94" max="94" width="6.75" style="2" bestFit="1" customWidth="1"/>
    <col min="95" max="95" width="4.83203125" style="102" bestFit="1" customWidth="1"/>
    <col min="96" max="96" width="8.33203125" style="2" bestFit="1" customWidth="1"/>
    <col min="97" max="97" width="4.83203125" style="102" bestFit="1" customWidth="1"/>
    <col min="98" max="98" width="10.5" style="2" bestFit="1" customWidth="1"/>
    <col min="99" max="99" width="4.83203125" style="102" bestFit="1" customWidth="1"/>
    <col min="100" max="16384" width="10.58203125" style="2"/>
  </cols>
  <sheetData>
    <row r="1" spans="1:99" s="52" customFormat="1" ht="20" x14ac:dyDescent="0.4">
      <c r="A1" s="52" t="s">
        <v>104</v>
      </c>
      <c r="E1" s="94"/>
      <c r="G1" s="94"/>
      <c r="I1" s="94"/>
      <c r="K1" s="94"/>
      <c r="M1" s="94"/>
      <c r="O1" s="94"/>
      <c r="Q1" s="94"/>
      <c r="S1" s="94"/>
      <c r="U1" s="94"/>
      <c r="W1" s="94"/>
      <c r="Y1" s="94"/>
      <c r="AA1" s="94"/>
      <c r="AC1" s="94"/>
      <c r="AE1" s="94"/>
      <c r="AG1" s="94"/>
      <c r="AI1" s="94"/>
      <c r="AK1" s="94"/>
      <c r="AM1" s="94"/>
      <c r="AO1" s="94"/>
      <c r="AQ1" s="94"/>
      <c r="AS1" s="94"/>
      <c r="AU1" s="94"/>
      <c r="AW1" s="94"/>
      <c r="AY1" s="94"/>
      <c r="BA1" s="94"/>
      <c r="BC1" s="94"/>
      <c r="BE1" s="94"/>
      <c r="BG1" s="94"/>
      <c r="BI1" s="94"/>
      <c r="BK1" s="94"/>
      <c r="BM1" s="94"/>
      <c r="BO1" s="94"/>
      <c r="BQ1" s="94"/>
      <c r="BS1" s="94"/>
      <c r="BU1" s="94"/>
      <c r="BW1" s="94"/>
      <c r="BY1" s="94"/>
      <c r="CA1" s="94"/>
      <c r="CC1" s="94"/>
      <c r="CE1" s="94"/>
      <c r="CG1" s="94"/>
      <c r="CI1" s="94"/>
      <c r="CK1" s="94"/>
      <c r="CM1" s="94"/>
      <c r="CO1" s="94"/>
      <c r="CQ1" s="94"/>
      <c r="CS1" s="94"/>
      <c r="CU1" s="94"/>
    </row>
    <row r="2" spans="1:99" s="55" customFormat="1" ht="21" x14ac:dyDescent="0.5">
      <c r="A2" s="53" t="s">
        <v>113</v>
      </c>
      <c r="B2" s="54"/>
      <c r="C2" s="54"/>
      <c r="D2" s="54"/>
      <c r="E2" s="95"/>
      <c r="F2" s="54"/>
      <c r="G2" s="95"/>
      <c r="H2" s="54"/>
      <c r="I2" s="95"/>
      <c r="J2" s="54"/>
      <c r="K2" s="95"/>
      <c r="L2" s="54"/>
      <c r="M2" s="95"/>
      <c r="N2" s="54"/>
      <c r="O2" s="95"/>
      <c r="P2" s="54"/>
      <c r="Q2" s="95"/>
      <c r="R2" s="54"/>
      <c r="S2" s="95"/>
      <c r="T2" s="54"/>
      <c r="U2" s="95"/>
      <c r="V2" s="54"/>
      <c r="W2" s="95"/>
      <c r="X2" s="54"/>
      <c r="Y2" s="95"/>
      <c r="Z2" s="54"/>
      <c r="AA2" s="95"/>
      <c r="AB2" s="54"/>
      <c r="AC2" s="95"/>
      <c r="AD2" s="54"/>
      <c r="AE2" s="95"/>
      <c r="AF2" s="54"/>
      <c r="AG2" s="95"/>
      <c r="AH2" s="54"/>
      <c r="AI2" s="95"/>
      <c r="AJ2" s="54"/>
      <c r="AK2" s="95"/>
      <c r="AL2" s="54"/>
      <c r="AM2" s="95"/>
      <c r="AO2" s="95"/>
      <c r="AQ2" s="95"/>
      <c r="AS2" s="95"/>
      <c r="AU2" s="95"/>
      <c r="AW2" s="95"/>
      <c r="AY2" s="95"/>
      <c r="BA2" s="95"/>
      <c r="BC2" s="95"/>
      <c r="BE2" s="95"/>
      <c r="BG2" s="95"/>
      <c r="BI2" s="95"/>
      <c r="BK2" s="95"/>
      <c r="BL2" s="56"/>
      <c r="BM2" s="95"/>
      <c r="BO2" s="95"/>
      <c r="BQ2" s="95"/>
      <c r="BR2" s="57"/>
      <c r="BS2" s="95"/>
      <c r="BT2" s="57"/>
      <c r="BU2" s="95"/>
      <c r="BV2" s="56"/>
      <c r="BW2" s="95"/>
      <c r="BX2" s="57"/>
      <c r="BY2" s="95"/>
      <c r="BZ2" s="57"/>
      <c r="CA2" s="95"/>
      <c r="CB2" s="57"/>
      <c r="CC2" s="95"/>
      <c r="CD2" s="57"/>
      <c r="CE2" s="95"/>
      <c r="CF2" s="57"/>
      <c r="CG2" s="95"/>
      <c r="CH2" s="57"/>
      <c r="CI2" s="95"/>
      <c r="CJ2" s="57"/>
      <c r="CK2" s="95"/>
      <c r="CL2" s="57"/>
      <c r="CM2" s="95"/>
      <c r="CN2" s="57"/>
      <c r="CO2" s="95"/>
      <c r="CP2" s="57"/>
      <c r="CQ2" s="95"/>
      <c r="CR2" s="57"/>
      <c r="CS2" s="95"/>
      <c r="CT2" s="57"/>
      <c r="CU2" s="95"/>
    </row>
    <row r="3" spans="1:99" x14ac:dyDescent="0.35">
      <c r="A3" s="61" t="s">
        <v>111</v>
      </c>
      <c r="B3" s="16"/>
      <c r="C3" s="16"/>
      <c r="D3" s="16"/>
      <c r="E3" s="96"/>
      <c r="F3" s="16"/>
      <c r="G3" s="96"/>
      <c r="H3" s="16"/>
      <c r="I3" s="96"/>
      <c r="J3" s="16"/>
      <c r="K3" s="96"/>
      <c r="L3" s="16"/>
      <c r="M3" s="96"/>
      <c r="N3" s="16"/>
      <c r="O3" s="96"/>
      <c r="P3" s="16"/>
      <c r="Q3" s="96"/>
      <c r="R3" s="16"/>
      <c r="S3" s="96"/>
      <c r="T3" s="16"/>
      <c r="U3" s="96"/>
      <c r="V3" s="16"/>
      <c r="W3" s="96"/>
      <c r="X3" s="16"/>
      <c r="Y3" s="96"/>
      <c r="Z3" s="16"/>
      <c r="AA3" s="96"/>
      <c r="AB3" s="16"/>
      <c r="AC3" s="96"/>
      <c r="AD3" s="16"/>
      <c r="AE3" s="96"/>
      <c r="AF3" s="16"/>
      <c r="AG3" s="96"/>
      <c r="AH3" s="16"/>
      <c r="AI3" s="96"/>
      <c r="AJ3" s="16"/>
      <c r="AK3" s="96"/>
      <c r="AL3" s="16"/>
      <c r="AM3" s="96"/>
      <c r="AO3" s="96"/>
      <c r="AQ3" s="96"/>
      <c r="AS3" s="96"/>
      <c r="AU3" s="96"/>
      <c r="AW3" s="96"/>
      <c r="AY3" s="96"/>
      <c r="BA3" s="96"/>
      <c r="BC3" s="96"/>
      <c r="BE3" s="96"/>
      <c r="BG3" s="96"/>
      <c r="BI3" s="96"/>
      <c r="BK3" s="96"/>
      <c r="BL3" s="5"/>
      <c r="BM3" s="96"/>
      <c r="BO3" s="96"/>
      <c r="BQ3" s="96"/>
      <c r="BR3" s="17"/>
      <c r="BS3" s="96"/>
      <c r="BT3" s="17"/>
      <c r="BU3" s="96"/>
      <c r="BV3" s="5"/>
      <c r="BW3" s="96"/>
      <c r="BX3" s="17"/>
      <c r="BY3" s="96"/>
      <c r="BZ3" s="17"/>
      <c r="CA3" s="96"/>
      <c r="CB3" s="17"/>
      <c r="CC3" s="96"/>
      <c r="CD3" s="17"/>
      <c r="CE3" s="96"/>
      <c r="CF3" s="17"/>
      <c r="CG3" s="96"/>
      <c r="CH3" s="17"/>
      <c r="CI3" s="96"/>
      <c r="CJ3" s="17"/>
      <c r="CK3" s="96"/>
      <c r="CL3" s="17"/>
      <c r="CM3" s="96"/>
      <c r="CN3" s="17"/>
      <c r="CO3" s="96"/>
      <c r="CP3" s="17"/>
      <c r="CQ3" s="96"/>
      <c r="CR3" s="17"/>
      <c r="CS3" s="96"/>
      <c r="CT3" s="17"/>
      <c r="CU3" s="96"/>
    </row>
    <row r="4" spans="1:99" x14ac:dyDescent="0.35">
      <c r="A4" s="60"/>
      <c r="B4" s="16"/>
      <c r="C4" s="16"/>
      <c r="D4" s="16"/>
      <c r="E4" s="96"/>
      <c r="F4" s="16"/>
      <c r="G4" s="96"/>
      <c r="H4" s="16"/>
      <c r="I4" s="96"/>
      <c r="J4" s="16"/>
      <c r="K4" s="96"/>
      <c r="L4" s="16"/>
      <c r="M4" s="96"/>
      <c r="N4" s="16"/>
      <c r="O4" s="96"/>
      <c r="P4" s="16"/>
      <c r="Q4" s="96"/>
      <c r="R4" s="16"/>
      <c r="S4" s="96"/>
      <c r="T4" s="16"/>
      <c r="U4" s="96"/>
      <c r="V4" s="16"/>
      <c r="W4" s="96"/>
      <c r="X4" s="16"/>
      <c r="Y4" s="96"/>
      <c r="Z4" s="16"/>
      <c r="AA4" s="96"/>
      <c r="AB4" s="16"/>
      <c r="AC4" s="96"/>
      <c r="AD4" s="16"/>
      <c r="AE4" s="96"/>
      <c r="AF4" s="16"/>
      <c r="AG4" s="96"/>
      <c r="AH4" s="16"/>
      <c r="AI4" s="96"/>
      <c r="AJ4" s="16"/>
      <c r="AK4" s="96"/>
      <c r="AL4" s="16"/>
      <c r="AM4" s="96"/>
      <c r="AO4" s="96"/>
      <c r="AQ4" s="96"/>
      <c r="AS4" s="96"/>
      <c r="AU4" s="96"/>
      <c r="AW4" s="96"/>
      <c r="AY4" s="96"/>
      <c r="BA4" s="96"/>
      <c r="BC4" s="96"/>
      <c r="BE4" s="96"/>
      <c r="BG4" s="96"/>
      <c r="BI4" s="96"/>
      <c r="BK4" s="96"/>
      <c r="BL4" s="5"/>
      <c r="BM4" s="96"/>
      <c r="BO4" s="96"/>
      <c r="BQ4" s="96"/>
      <c r="BR4" s="17"/>
      <c r="BS4" s="96"/>
      <c r="BT4" s="17"/>
      <c r="BU4" s="96"/>
      <c r="BV4" s="5"/>
      <c r="BW4" s="96"/>
      <c r="BX4" s="17"/>
      <c r="BY4" s="96"/>
      <c r="BZ4" s="17"/>
      <c r="CA4" s="96"/>
      <c r="CB4" s="17"/>
      <c r="CC4" s="96"/>
      <c r="CD4" s="17"/>
      <c r="CE4" s="96"/>
      <c r="CF4" s="17"/>
      <c r="CG4" s="96"/>
      <c r="CH4" s="17"/>
      <c r="CI4" s="96"/>
      <c r="CJ4" s="17"/>
      <c r="CK4" s="96"/>
      <c r="CL4" s="17"/>
      <c r="CM4" s="96"/>
      <c r="CN4" s="17"/>
      <c r="CO4" s="96"/>
      <c r="CP4" s="17"/>
      <c r="CQ4" s="96"/>
      <c r="CR4" s="17"/>
      <c r="CS4" s="96"/>
      <c r="CT4" s="17"/>
      <c r="CU4" s="96"/>
    </row>
    <row r="5" spans="1:99" x14ac:dyDescent="0.35">
      <c r="A5" s="20"/>
      <c r="B5" s="130" t="s">
        <v>67</v>
      </c>
      <c r="C5" s="131"/>
      <c r="D5" s="134" t="s">
        <v>68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/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6"/>
    </row>
    <row r="6" spans="1:99" s="16" customFormat="1" x14ac:dyDescent="0.35">
      <c r="A6" s="22" t="s">
        <v>0</v>
      </c>
      <c r="B6" s="132">
        <v>43647</v>
      </c>
      <c r="C6" s="133"/>
      <c r="D6" s="127" t="s">
        <v>139</v>
      </c>
      <c r="E6" s="128"/>
      <c r="F6" s="128"/>
      <c r="G6" s="128"/>
      <c r="H6" s="128"/>
      <c r="I6" s="129"/>
      <c r="J6" s="127" t="s">
        <v>136</v>
      </c>
      <c r="K6" s="128"/>
      <c r="L6" s="128"/>
      <c r="M6" s="128"/>
      <c r="N6" s="128"/>
      <c r="O6" s="129"/>
      <c r="P6" s="127" t="s">
        <v>129</v>
      </c>
      <c r="Q6" s="128"/>
      <c r="R6" s="128"/>
      <c r="S6" s="128"/>
      <c r="T6" s="128"/>
      <c r="U6" s="129"/>
      <c r="V6" s="127" t="s">
        <v>128</v>
      </c>
      <c r="W6" s="128"/>
      <c r="X6" s="128"/>
      <c r="Y6" s="128"/>
      <c r="Z6" s="128"/>
      <c r="AA6" s="129"/>
      <c r="AB6" s="127" t="s">
        <v>117</v>
      </c>
      <c r="AC6" s="128"/>
      <c r="AD6" s="128"/>
      <c r="AE6" s="128"/>
      <c r="AF6" s="128"/>
      <c r="AG6" s="129"/>
      <c r="AH6" s="128" t="s">
        <v>107</v>
      </c>
      <c r="AI6" s="128"/>
      <c r="AJ6" s="128"/>
      <c r="AK6" s="128"/>
      <c r="AL6" s="128"/>
      <c r="AM6" s="129"/>
      <c r="AN6" s="128" t="s">
        <v>100</v>
      </c>
      <c r="AO6" s="128"/>
      <c r="AP6" s="128"/>
      <c r="AQ6" s="128"/>
      <c r="AR6" s="128"/>
      <c r="AS6" s="129"/>
      <c r="AT6" s="128" t="s">
        <v>92</v>
      </c>
      <c r="AU6" s="128"/>
      <c r="AV6" s="128"/>
      <c r="AW6" s="128"/>
      <c r="AX6" s="128"/>
      <c r="AY6" s="129"/>
      <c r="AZ6" s="128" t="s">
        <v>91</v>
      </c>
      <c r="BA6" s="128"/>
      <c r="BB6" s="128"/>
      <c r="BC6" s="128"/>
      <c r="BD6" s="128"/>
      <c r="BE6" s="129"/>
      <c r="BF6" s="128" t="s">
        <v>86</v>
      </c>
      <c r="BG6" s="128"/>
      <c r="BH6" s="128"/>
      <c r="BI6" s="128"/>
      <c r="BJ6" s="128"/>
      <c r="BK6" s="129"/>
      <c r="BL6" s="128" t="s">
        <v>36</v>
      </c>
      <c r="BM6" s="128"/>
      <c r="BN6" s="128"/>
      <c r="BO6" s="128"/>
      <c r="BP6" s="128"/>
      <c r="BQ6" s="129"/>
      <c r="BR6" s="128" t="s">
        <v>34</v>
      </c>
      <c r="BS6" s="128"/>
      <c r="BT6" s="128"/>
      <c r="BU6" s="128"/>
      <c r="BV6" s="128"/>
      <c r="BW6" s="129"/>
      <c r="BX6" s="128" t="s">
        <v>33</v>
      </c>
      <c r="BY6" s="128"/>
      <c r="BZ6" s="128"/>
      <c r="CA6" s="128"/>
      <c r="CB6" s="128"/>
      <c r="CC6" s="113"/>
      <c r="CD6" s="128" t="s">
        <v>32</v>
      </c>
      <c r="CE6" s="128"/>
      <c r="CF6" s="128"/>
      <c r="CG6" s="128"/>
      <c r="CH6" s="128"/>
      <c r="CI6" s="138"/>
      <c r="CJ6" s="137" t="s">
        <v>31</v>
      </c>
      <c r="CK6" s="128"/>
      <c r="CL6" s="128"/>
      <c r="CM6" s="128"/>
      <c r="CN6" s="128"/>
      <c r="CO6" s="129"/>
      <c r="CP6" s="127" t="s">
        <v>42</v>
      </c>
      <c r="CQ6" s="128"/>
      <c r="CR6" s="128"/>
      <c r="CS6" s="128"/>
      <c r="CT6" s="128"/>
      <c r="CU6" s="129"/>
    </row>
    <row r="7" spans="1:99" x14ac:dyDescent="0.35">
      <c r="A7" s="21"/>
      <c r="B7" s="118" t="s">
        <v>2</v>
      </c>
      <c r="C7" s="120" t="s">
        <v>1</v>
      </c>
      <c r="D7" s="70" t="s">
        <v>2</v>
      </c>
      <c r="E7" s="105" t="s">
        <v>144</v>
      </c>
      <c r="F7" s="23" t="s">
        <v>1</v>
      </c>
      <c r="G7" s="105" t="s">
        <v>144</v>
      </c>
      <c r="H7" s="23" t="s">
        <v>77</v>
      </c>
      <c r="I7" s="97" t="s">
        <v>144</v>
      </c>
      <c r="J7" s="70" t="s">
        <v>2</v>
      </c>
      <c r="K7" s="105" t="s">
        <v>144</v>
      </c>
      <c r="L7" s="23" t="s">
        <v>1</v>
      </c>
      <c r="M7" s="105" t="s">
        <v>144</v>
      </c>
      <c r="N7" s="23" t="s">
        <v>77</v>
      </c>
      <c r="O7" s="97" t="s">
        <v>144</v>
      </c>
      <c r="P7" s="23" t="s">
        <v>2</v>
      </c>
      <c r="Q7" s="105" t="s">
        <v>144</v>
      </c>
      <c r="R7" s="23" t="s">
        <v>1</v>
      </c>
      <c r="S7" s="105" t="s">
        <v>144</v>
      </c>
      <c r="T7" s="23" t="s">
        <v>77</v>
      </c>
      <c r="U7" s="97" t="s">
        <v>144</v>
      </c>
      <c r="V7" s="23" t="s">
        <v>2</v>
      </c>
      <c r="W7" s="105" t="s">
        <v>144</v>
      </c>
      <c r="X7" s="23" t="s">
        <v>1</v>
      </c>
      <c r="Y7" s="105" t="s">
        <v>144</v>
      </c>
      <c r="Z7" s="23" t="s">
        <v>77</v>
      </c>
      <c r="AA7" s="97" t="s">
        <v>144</v>
      </c>
      <c r="AB7" s="23" t="s">
        <v>2</v>
      </c>
      <c r="AC7" s="105" t="s">
        <v>144</v>
      </c>
      <c r="AD7" s="23" t="s">
        <v>1</v>
      </c>
      <c r="AE7" s="105" t="s">
        <v>144</v>
      </c>
      <c r="AF7" s="23" t="s">
        <v>77</v>
      </c>
      <c r="AG7" s="97" t="s">
        <v>144</v>
      </c>
      <c r="AH7" s="23" t="s">
        <v>2</v>
      </c>
      <c r="AI7" s="105" t="s">
        <v>144</v>
      </c>
      <c r="AJ7" s="23" t="s">
        <v>1</v>
      </c>
      <c r="AK7" s="105" t="s">
        <v>144</v>
      </c>
      <c r="AL7" s="23" t="s">
        <v>77</v>
      </c>
      <c r="AM7" s="97" t="s">
        <v>144</v>
      </c>
      <c r="AN7" s="23" t="s">
        <v>2</v>
      </c>
      <c r="AO7" s="105" t="s">
        <v>144</v>
      </c>
      <c r="AP7" s="23" t="s">
        <v>1</v>
      </c>
      <c r="AQ7" s="105" t="s">
        <v>144</v>
      </c>
      <c r="AR7" s="23" t="s">
        <v>77</v>
      </c>
      <c r="AS7" s="97" t="s">
        <v>144</v>
      </c>
      <c r="AT7" s="23" t="s">
        <v>2</v>
      </c>
      <c r="AU7" s="105" t="s">
        <v>144</v>
      </c>
      <c r="AV7" s="23" t="s">
        <v>1</v>
      </c>
      <c r="AW7" s="105" t="s">
        <v>144</v>
      </c>
      <c r="AX7" s="23" t="s">
        <v>77</v>
      </c>
      <c r="AY7" s="97" t="s">
        <v>144</v>
      </c>
      <c r="AZ7" s="23" t="s">
        <v>2</v>
      </c>
      <c r="BA7" s="105" t="s">
        <v>144</v>
      </c>
      <c r="BB7" s="23" t="s">
        <v>1</v>
      </c>
      <c r="BC7" s="105" t="s">
        <v>144</v>
      </c>
      <c r="BD7" s="23" t="s">
        <v>77</v>
      </c>
      <c r="BE7" s="97" t="s">
        <v>144</v>
      </c>
      <c r="BF7" s="23" t="s">
        <v>2</v>
      </c>
      <c r="BG7" s="105" t="s">
        <v>144</v>
      </c>
      <c r="BH7" s="23" t="s">
        <v>1</v>
      </c>
      <c r="BI7" s="105" t="s">
        <v>144</v>
      </c>
      <c r="BJ7" s="23" t="s">
        <v>77</v>
      </c>
      <c r="BK7" s="97" t="s">
        <v>144</v>
      </c>
      <c r="BL7" s="23" t="s">
        <v>2</v>
      </c>
      <c r="BM7" s="105" t="s">
        <v>144</v>
      </c>
      <c r="BN7" s="23" t="s">
        <v>1</v>
      </c>
      <c r="BO7" s="105" t="s">
        <v>144</v>
      </c>
      <c r="BP7" s="23" t="s">
        <v>77</v>
      </c>
      <c r="BQ7" s="97" t="s">
        <v>144</v>
      </c>
      <c r="BR7" s="23" t="s">
        <v>2</v>
      </c>
      <c r="BS7" s="105" t="s">
        <v>144</v>
      </c>
      <c r="BT7" s="23" t="s">
        <v>1</v>
      </c>
      <c r="BU7" s="105" t="s">
        <v>144</v>
      </c>
      <c r="BV7" s="23" t="s">
        <v>77</v>
      </c>
      <c r="BW7" s="97" t="s">
        <v>144</v>
      </c>
      <c r="BX7" s="23" t="s">
        <v>2</v>
      </c>
      <c r="BY7" s="105" t="s">
        <v>144</v>
      </c>
      <c r="BZ7" s="23" t="s">
        <v>1</v>
      </c>
      <c r="CA7" s="105" t="s">
        <v>144</v>
      </c>
      <c r="CB7" s="23" t="s">
        <v>77</v>
      </c>
      <c r="CC7" s="97" t="s">
        <v>144</v>
      </c>
      <c r="CD7" s="23" t="s">
        <v>2</v>
      </c>
      <c r="CE7" s="105" t="s">
        <v>144</v>
      </c>
      <c r="CF7" s="23" t="s">
        <v>1</v>
      </c>
      <c r="CG7" s="105" t="s">
        <v>144</v>
      </c>
      <c r="CH7" s="23" t="s">
        <v>77</v>
      </c>
      <c r="CI7" s="97" t="s">
        <v>144</v>
      </c>
      <c r="CJ7" s="23" t="s">
        <v>2</v>
      </c>
      <c r="CK7" s="105" t="s">
        <v>144</v>
      </c>
      <c r="CL7" s="23" t="s">
        <v>1</v>
      </c>
      <c r="CM7" s="105" t="s">
        <v>144</v>
      </c>
      <c r="CN7" s="23" t="s">
        <v>77</v>
      </c>
      <c r="CO7" s="97" t="s">
        <v>144</v>
      </c>
      <c r="CP7" s="70" t="s">
        <v>2</v>
      </c>
      <c r="CQ7" s="105" t="s">
        <v>144</v>
      </c>
      <c r="CR7" s="23" t="s">
        <v>1</v>
      </c>
      <c r="CS7" s="105" t="s">
        <v>144</v>
      </c>
      <c r="CT7" s="23" t="s">
        <v>77</v>
      </c>
      <c r="CU7" s="97" t="s">
        <v>144</v>
      </c>
    </row>
    <row r="8" spans="1:99" x14ac:dyDescent="0.35">
      <c r="A8" s="24" t="s">
        <v>110</v>
      </c>
      <c r="B8" s="79">
        <v>2251517</v>
      </c>
      <c r="C8" s="121">
        <v>2119341</v>
      </c>
      <c r="D8" s="72">
        <v>0</v>
      </c>
      <c r="E8" s="106">
        <f>D8/D18*100</f>
        <v>0</v>
      </c>
      <c r="F8" s="65">
        <v>1</v>
      </c>
      <c r="G8" s="106">
        <f>F8/F18*100</f>
        <v>3.7707390648567124E-2</v>
      </c>
      <c r="H8" s="69">
        <f>D8+F8</f>
        <v>1</v>
      </c>
      <c r="I8" s="98">
        <f>H8/H18*100</f>
        <v>1.4801657785671994E-2</v>
      </c>
      <c r="J8" s="72">
        <v>0</v>
      </c>
      <c r="K8" s="106">
        <f>J8/J18*100</f>
        <v>0</v>
      </c>
      <c r="L8" s="65">
        <v>1</v>
      </c>
      <c r="M8" s="106">
        <f>L8/L18*100</f>
        <v>4.4863167339614173E-2</v>
      </c>
      <c r="N8" s="69">
        <f>J8+L8</f>
        <v>1</v>
      </c>
      <c r="O8" s="98">
        <f>N8/N18*100</f>
        <v>1.6937669376693765E-2</v>
      </c>
      <c r="P8" s="65">
        <v>0</v>
      </c>
      <c r="Q8" s="106">
        <f>P8/P18*100</f>
        <v>0</v>
      </c>
      <c r="R8" s="65">
        <v>1</v>
      </c>
      <c r="S8" s="106">
        <f>R8/R18*100</f>
        <v>5.4734537493158188E-2</v>
      </c>
      <c r="T8" s="69">
        <f>P8+R8</f>
        <v>1</v>
      </c>
      <c r="U8" s="98">
        <f>T8/T18*100</f>
        <v>2.0088388911209322E-2</v>
      </c>
      <c r="V8" s="65">
        <v>0</v>
      </c>
      <c r="W8" s="106">
        <f>V8/V18*100</f>
        <v>0</v>
      </c>
      <c r="X8" s="65">
        <v>1</v>
      </c>
      <c r="Y8" s="106">
        <f>X8/X18*100</f>
        <v>5.5279159756771695E-2</v>
      </c>
      <c r="Z8" s="69">
        <f>V8+X8</f>
        <v>1</v>
      </c>
      <c r="AA8" s="98">
        <f>Z8/Z18*100</f>
        <v>2.0247013565499086E-2</v>
      </c>
      <c r="AB8" s="65">
        <v>0</v>
      </c>
      <c r="AC8" s="106">
        <f>AB8/AB18*100</f>
        <v>0</v>
      </c>
      <c r="AD8" s="65">
        <v>1</v>
      </c>
      <c r="AE8" s="106">
        <f>AD8/AD18*100</f>
        <v>5.8072009291521488E-2</v>
      </c>
      <c r="AF8" s="69">
        <f>AB8+AD8</f>
        <v>1</v>
      </c>
      <c r="AG8" s="98">
        <f>AF8/AF18*100</f>
        <v>2.1258503401360544E-2</v>
      </c>
      <c r="AH8" s="65">
        <v>0</v>
      </c>
      <c r="AI8" s="106">
        <f>AH8/AH18*100</f>
        <v>0</v>
      </c>
      <c r="AJ8" s="65">
        <v>1</v>
      </c>
      <c r="AK8" s="106">
        <f>AJ8/AJ18*100</f>
        <v>6.0642813826561552E-2</v>
      </c>
      <c r="AL8" s="69">
        <v>0</v>
      </c>
      <c r="AM8" s="98">
        <f>AL8/AL18*100</f>
        <v>0</v>
      </c>
      <c r="AN8" s="65">
        <v>0</v>
      </c>
      <c r="AO8" s="106">
        <f>AN8/AN18*100</f>
        <v>0</v>
      </c>
      <c r="AP8" s="65">
        <v>1</v>
      </c>
      <c r="AQ8" s="106">
        <f>AP8/AP18*100</f>
        <v>7.9302141157811257E-2</v>
      </c>
      <c r="AR8" s="69">
        <f>AN8+AP8</f>
        <v>1</v>
      </c>
      <c r="AS8" s="98">
        <f>AR8/AR18*100</f>
        <v>2.9446407538280327E-2</v>
      </c>
      <c r="AT8" s="65">
        <v>0</v>
      </c>
      <c r="AU8" s="106">
        <f>AT8/AT18*100</f>
        <v>0</v>
      </c>
      <c r="AV8" s="65">
        <v>1</v>
      </c>
      <c r="AW8" s="106">
        <f>AV8/AV18*100</f>
        <v>8.084074373484236E-2</v>
      </c>
      <c r="AX8" s="69">
        <f t="shared" ref="AX8:AX13" si="0">AT8+AV8</f>
        <v>1</v>
      </c>
      <c r="AY8" s="98">
        <f>AX8/AX18*100</f>
        <v>2.9967036260113877E-2</v>
      </c>
      <c r="AZ8" s="65">
        <v>0</v>
      </c>
      <c r="BA8" s="106">
        <f>AZ8/AZ18*100</f>
        <v>0</v>
      </c>
      <c r="BB8" s="65">
        <v>0</v>
      </c>
      <c r="BC8" s="106">
        <f>BB8/BB18*100</f>
        <v>0</v>
      </c>
      <c r="BD8" s="69">
        <f t="shared" ref="BD8:BD15" si="1">AZ8+BB8</f>
        <v>0</v>
      </c>
      <c r="BE8" s="98">
        <f>BD8/BD18*100</f>
        <v>0</v>
      </c>
      <c r="BF8" s="65">
        <v>0</v>
      </c>
      <c r="BG8" s="106">
        <f>BF8/BF18*100</f>
        <v>0</v>
      </c>
      <c r="BH8" s="65">
        <v>0</v>
      </c>
      <c r="BI8" s="106">
        <f>BH8/BH18*100</f>
        <v>0</v>
      </c>
      <c r="BJ8" s="69">
        <v>0</v>
      </c>
      <c r="BK8" s="98">
        <f>BJ8/BJ18*100</f>
        <v>0</v>
      </c>
      <c r="BL8" s="65">
        <v>0</v>
      </c>
      <c r="BM8" s="106">
        <f>BL8/BL18*100</f>
        <v>0</v>
      </c>
      <c r="BN8" s="65">
        <v>0</v>
      </c>
      <c r="BO8" s="106">
        <f>BN8/BN18*100</f>
        <v>0</v>
      </c>
      <c r="BP8" s="69">
        <f>BL8+BN8</f>
        <v>0</v>
      </c>
      <c r="BQ8" s="98">
        <f>BP8/BP18*100</f>
        <v>0</v>
      </c>
      <c r="BR8" s="65">
        <v>0</v>
      </c>
      <c r="BS8" s="106">
        <f>BR8/BR18*100</f>
        <v>0</v>
      </c>
      <c r="BT8" s="65">
        <v>1</v>
      </c>
      <c r="BU8" s="106">
        <f>BT8/BT18*100</f>
        <v>0.19342359767891684</v>
      </c>
      <c r="BV8" s="69">
        <v>1</v>
      </c>
      <c r="BW8" s="98">
        <f>BV8/BV18*100</f>
        <v>7.3152889539136803E-2</v>
      </c>
      <c r="BX8" s="65">
        <v>0</v>
      </c>
      <c r="BY8" s="106">
        <f>BX8/BX18*100</f>
        <v>0</v>
      </c>
      <c r="BZ8" s="65">
        <v>1</v>
      </c>
      <c r="CA8" s="106">
        <f>BZ8/BZ18*100</f>
        <v>0.20080321285140559</v>
      </c>
      <c r="CB8" s="69">
        <v>1</v>
      </c>
      <c r="CC8" s="98">
        <f>CB8/CB18*100</f>
        <v>7.5414781297134248E-2</v>
      </c>
      <c r="CD8" s="65">
        <v>0</v>
      </c>
      <c r="CE8" s="106">
        <f>CD8/CD18*100</f>
        <v>0</v>
      </c>
      <c r="CF8" s="65">
        <v>1</v>
      </c>
      <c r="CG8" s="106">
        <f>CF8/CF18*100</f>
        <v>0.30211480362537763</v>
      </c>
      <c r="CH8" s="69">
        <v>1</v>
      </c>
      <c r="CI8" s="98">
        <f>CH8/CH18*100</f>
        <v>0.10893246187363835</v>
      </c>
      <c r="CJ8" s="65">
        <v>0</v>
      </c>
      <c r="CK8" s="106">
        <f>CJ8/CJ18*100</f>
        <v>0</v>
      </c>
      <c r="CL8" s="65">
        <v>1</v>
      </c>
      <c r="CM8" s="106">
        <f>CL8/CL18*100</f>
        <v>0.31746031746031744</v>
      </c>
      <c r="CN8" s="69">
        <v>1</v>
      </c>
      <c r="CO8" s="98">
        <f>CN8/CN18*100</f>
        <v>0.11481056257175661</v>
      </c>
      <c r="CP8" s="72">
        <v>0</v>
      </c>
      <c r="CQ8" s="106">
        <f>CP8/CP18*100</f>
        <v>0</v>
      </c>
      <c r="CR8" s="65">
        <v>1</v>
      </c>
      <c r="CS8" s="106">
        <f>CR8/CR18*100</f>
        <v>0.34843205574912894</v>
      </c>
      <c r="CT8" s="69">
        <v>1</v>
      </c>
      <c r="CU8" s="98">
        <f>CT8/CT18*100</f>
        <v>0.12422360248447205</v>
      </c>
    </row>
    <row r="9" spans="1:99" x14ac:dyDescent="0.35">
      <c r="A9" s="24" t="s">
        <v>6</v>
      </c>
      <c r="B9" s="79">
        <v>2520800</v>
      </c>
      <c r="C9" s="121">
        <v>2362647</v>
      </c>
      <c r="D9" s="72">
        <v>0</v>
      </c>
      <c r="E9" s="106">
        <f>D9/D18*100</f>
        <v>0</v>
      </c>
      <c r="F9" s="65">
        <v>1</v>
      </c>
      <c r="G9" s="106">
        <f>F9/F18*100</f>
        <v>3.7707390648567124E-2</v>
      </c>
      <c r="H9" s="69">
        <f t="shared" ref="H9:H17" si="2">D9+F9</f>
        <v>1</v>
      </c>
      <c r="I9" s="98">
        <f>H9/H18*100</f>
        <v>1.4801657785671994E-2</v>
      </c>
      <c r="J9" s="72">
        <v>0</v>
      </c>
      <c r="K9" s="106">
        <f>J9/J18*100</f>
        <v>0</v>
      </c>
      <c r="L9" s="65">
        <v>1</v>
      </c>
      <c r="M9" s="106">
        <f>L9/L18*100</f>
        <v>4.4863167339614173E-2</v>
      </c>
      <c r="N9" s="69">
        <f t="shared" ref="N9:N17" si="3">J9+L9</f>
        <v>1</v>
      </c>
      <c r="O9" s="98">
        <f>N9/N18*100</f>
        <v>1.6937669376693765E-2</v>
      </c>
      <c r="P9" s="65">
        <v>0</v>
      </c>
      <c r="Q9" s="106">
        <f>P9/P18*100</f>
        <v>0</v>
      </c>
      <c r="R9" s="65">
        <v>1</v>
      </c>
      <c r="S9" s="106">
        <f>R9/R18*100</f>
        <v>5.4734537493158188E-2</v>
      </c>
      <c r="T9" s="69">
        <f t="shared" ref="T9:T17" si="4">P9+R9</f>
        <v>1</v>
      </c>
      <c r="U9" s="98">
        <f>T9/T18*100</f>
        <v>2.0088388911209322E-2</v>
      </c>
      <c r="V9" s="65">
        <v>0</v>
      </c>
      <c r="W9" s="106">
        <f>V9/V18*100</f>
        <v>0</v>
      </c>
      <c r="X9" s="65">
        <v>1</v>
      </c>
      <c r="Y9" s="106">
        <f>X9/X18*100</f>
        <v>5.5279159756771695E-2</v>
      </c>
      <c r="Z9" s="69">
        <f t="shared" ref="Z9:Z17" si="5">V9+X9</f>
        <v>1</v>
      </c>
      <c r="AA9" s="98">
        <f>Z9/Z18*100</f>
        <v>2.0247013565499086E-2</v>
      </c>
      <c r="AB9" s="65">
        <v>0</v>
      </c>
      <c r="AC9" s="106">
        <f>AB9/AB18*100</f>
        <v>0</v>
      </c>
      <c r="AD9" s="65">
        <v>1</v>
      </c>
      <c r="AE9" s="106">
        <f>AD9/AD18*100</f>
        <v>5.8072009291521488E-2</v>
      </c>
      <c r="AF9" s="69">
        <f t="shared" ref="AF9:AF17" si="6">AB9+AD9</f>
        <v>1</v>
      </c>
      <c r="AG9" s="98">
        <f>AF9/AF18*100</f>
        <v>2.1258503401360544E-2</v>
      </c>
      <c r="AH9" s="65">
        <v>0</v>
      </c>
      <c r="AI9" s="106">
        <f>AH9/AH18*100</f>
        <v>0</v>
      </c>
      <c r="AJ9" s="65">
        <v>1</v>
      </c>
      <c r="AK9" s="106">
        <f>AJ9/AJ18*100</f>
        <v>6.0642813826561552E-2</v>
      </c>
      <c r="AL9" s="69">
        <v>1</v>
      </c>
      <c r="AM9" s="98">
        <f>AL9/AL18*100</f>
        <v>2.2930520522815866E-2</v>
      </c>
      <c r="AN9" s="65">
        <v>0</v>
      </c>
      <c r="AO9" s="106">
        <f>AN9/AN18*100</f>
        <v>0</v>
      </c>
      <c r="AP9" s="65">
        <v>1</v>
      </c>
      <c r="AQ9" s="106">
        <f>AP9/AP18*100</f>
        <v>7.9302141157811257E-2</v>
      </c>
      <c r="AR9" s="69">
        <f>AN9+AP9</f>
        <v>1</v>
      </c>
      <c r="AS9" s="98">
        <f>AR9/AR18*100</f>
        <v>2.9446407538280327E-2</v>
      </c>
      <c r="AT9" s="65">
        <v>0</v>
      </c>
      <c r="AU9" s="106">
        <f>AT9/AT18*100</f>
        <v>0</v>
      </c>
      <c r="AV9" s="65">
        <v>1</v>
      </c>
      <c r="AW9" s="106">
        <f>AV9/AV18*100</f>
        <v>8.084074373484236E-2</v>
      </c>
      <c r="AX9" s="69">
        <f t="shared" si="0"/>
        <v>1</v>
      </c>
      <c r="AY9" s="98">
        <f>AX9/AX18*100</f>
        <v>2.9967036260113877E-2</v>
      </c>
      <c r="AZ9" s="65">
        <v>0</v>
      </c>
      <c r="BA9" s="106">
        <f>AZ9/AZ18*100</f>
        <v>0</v>
      </c>
      <c r="BB9" s="65">
        <v>1</v>
      </c>
      <c r="BC9" s="106">
        <f>BB9/BB18*100</f>
        <v>9.765625E-2</v>
      </c>
      <c r="BD9" s="69">
        <f t="shared" si="1"/>
        <v>1</v>
      </c>
      <c r="BE9" s="98">
        <f>BD9/BD18*100</f>
        <v>3.5919540229885055E-2</v>
      </c>
      <c r="BF9" s="65">
        <v>0</v>
      </c>
      <c r="BG9" s="106">
        <f>BF9/BF18*100</f>
        <v>0</v>
      </c>
      <c r="BH9" s="65">
        <v>1</v>
      </c>
      <c r="BI9" s="106">
        <f>BH9/BH18*100</f>
        <v>9.9009900990099015E-2</v>
      </c>
      <c r="BJ9" s="69">
        <v>1</v>
      </c>
      <c r="BK9" s="98">
        <f>BJ9/BJ18*100</f>
        <v>3.6589828027808267E-2</v>
      </c>
      <c r="BL9" s="65">
        <v>0</v>
      </c>
      <c r="BM9" s="106">
        <f>BL9/BL18*100</f>
        <v>0</v>
      </c>
      <c r="BN9" s="65">
        <v>1</v>
      </c>
      <c r="BO9" s="106">
        <f>BN9/BN18*100</f>
        <v>0.18181818181818182</v>
      </c>
      <c r="BP9" s="69">
        <f t="shared" ref="BP9:BP17" si="7">BL9+BN9</f>
        <v>1</v>
      </c>
      <c r="BQ9" s="98">
        <f>BP9/BP18*100</f>
        <v>6.9348127600554782E-2</v>
      </c>
      <c r="BR9" s="65">
        <v>4</v>
      </c>
      <c r="BS9" s="106">
        <f>BR9/BR18*100</f>
        <v>0.47058823529411759</v>
      </c>
      <c r="BT9" s="65">
        <v>0</v>
      </c>
      <c r="BU9" s="106">
        <f>BT9/BT18*100</f>
        <v>0</v>
      </c>
      <c r="BV9" s="69">
        <v>4</v>
      </c>
      <c r="BW9" s="98">
        <f>BV9/BV18*100</f>
        <v>0.29261155815654721</v>
      </c>
      <c r="BX9" s="65">
        <v>4</v>
      </c>
      <c r="BY9" s="106">
        <f>BX9/BX18*100</f>
        <v>0.48309178743961351</v>
      </c>
      <c r="BZ9" s="65">
        <v>0</v>
      </c>
      <c r="CA9" s="106">
        <f>BZ9/BZ18*100</f>
        <v>0</v>
      </c>
      <c r="CB9" s="69">
        <v>4</v>
      </c>
      <c r="CC9" s="98">
        <f>CB9/CB18*100</f>
        <v>0.30165912518853699</v>
      </c>
      <c r="CD9" s="65">
        <v>3</v>
      </c>
      <c r="CE9" s="106">
        <f>CD9/CD18*100</f>
        <v>0.51107325383304936</v>
      </c>
      <c r="CF9" s="65">
        <v>1</v>
      </c>
      <c r="CG9" s="106">
        <f>CF9/CF18*100</f>
        <v>0.30211480362537763</v>
      </c>
      <c r="CH9" s="69">
        <v>4</v>
      </c>
      <c r="CI9" s="98">
        <f>CH9/CH18*100</f>
        <v>0.4357298474945534</v>
      </c>
      <c r="CJ9" s="65">
        <v>3</v>
      </c>
      <c r="CK9" s="106">
        <f>CJ9/CJ18*100</f>
        <v>0.53956834532374098</v>
      </c>
      <c r="CL9" s="65">
        <v>1</v>
      </c>
      <c r="CM9" s="106">
        <f>CL9/CL18*100</f>
        <v>0.31746031746031744</v>
      </c>
      <c r="CN9" s="69">
        <v>4</v>
      </c>
      <c r="CO9" s="98">
        <f>CN9/CN18*100</f>
        <v>0.45924225028702642</v>
      </c>
      <c r="CP9" s="72">
        <v>3</v>
      </c>
      <c r="CQ9" s="106">
        <f>CP9/CP18*100</f>
        <v>0.5791505791505791</v>
      </c>
      <c r="CR9" s="65">
        <v>1</v>
      </c>
      <c r="CS9" s="106">
        <f>CR9/CR18*100</f>
        <v>0.34843205574912894</v>
      </c>
      <c r="CT9" s="69">
        <v>4</v>
      </c>
      <c r="CU9" s="98">
        <f>CT9/CT18*100</f>
        <v>0.49689440993788819</v>
      </c>
    </row>
    <row r="10" spans="1:99" x14ac:dyDescent="0.35">
      <c r="A10" s="24" t="s">
        <v>7</v>
      </c>
      <c r="B10" s="79">
        <v>2464472</v>
      </c>
      <c r="C10" s="121">
        <v>2383466</v>
      </c>
      <c r="D10" s="72">
        <v>8</v>
      </c>
      <c r="E10" s="106">
        <f>D10/D18*100</f>
        <v>0.19493177387914229</v>
      </c>
      <c r="F10" s="65">
        <v>3</v>
      </c>
      <c r="G10" s="106">
        <f>F10/F18*100</f>
        <v>0.11312217194570137</v>
      </c>
      <c r="H10" s="69">
        <f t="shared" si="2"/>
        <v>11</v>
      </c>
      <c r="I10" s="98">
        <f>H10/H18*100</f>
        <v>0.16281823564239195</v>
      </c>
      <c r="J10" s="72">
        <v>6</v>
      </c>
      <c r="K10" s="106">
        <f>J10/J18*100</f>
        <v>0.16326530612244899</v>
      </c>
      <c r="L10" s="65">
        <v>3</v>
      </c>
      <c r="M10" s="106">
        <f>L10/L18*100</f>
        <v>0.13458950201884254</v>
      </c>
      <c r="N10" s="69">
        <f t="shared" si="3"/>
        <v>9</v>
      </c>
      <c r="O10" s="98">
        <f>N10/N18*100</f>
        <v>0.1524390243902439</v>
      </c>
      <c r="P10" s="65">
        <v>5</v>
      </c>
      <c r="Q10" s="106">
        <f>P10/P18*100</f>
        <v>0.15867978419549347</v>
      </c>
      <c r="R10" s="65">
        <v>2</v>
      </c>
      <c r="S10" s="106">
        <f>R10/R18*100</f>
        <v>0.10946907498631638</v>
      </c>
      <c r="T10" s="69">
        <f t="shared" si="4"/>
        <v>7</v>
      </c>
      <c r="U10" s="98">
        <f>T10/T18*100</f>
        <v>0.14061872237846523</v>
      </c>
      <c r="V10" s="65">
        <v>5</v>
      </c>
      <c r="W10" s="106">
        <f>V10/V18*100</f>
        <v>0.15974440894568689</v>
      </c>
      <c r="X10" s="65">
        <v>1</v>
      </c>
      <c r="Y10" s="106">
        <f>X10/X18*100</f>
        <v>5.5279159756771695E-2</v>
      </c>
      <c r="Z10" s="69">
        <f t="shared" si="5"/>
        <v>6</v>
      </c>
      <c r="AA10" s="98">
        <f>Z10/Z18*100</f>
        <v>0.12148208139299453</v>
      </c>
      <c r="AB10" s="65">
        <v>5</v>
      </c>
      <c r="AC10" s="106">
        <f>AB10/AB18*100</f>
        <v>0.16767270288397049</v>
      </c>
      <c r="AD10" s="65">
        <v>1</v>
      </c>
      <c r="AE10" s="106">
        <f>AD10/AD18*100</f>
        <v>5.8072009291521488E-2</v>
      </c>
      <c r="AF10" s="69">
        <f t="shared" si="6"/>
        <v>6</v>
      </c>
      <c r="AG10" s="98">
        <f>AF10/AF18*100</f>
        <v>0.12755102040816327</v>
      </c>
      <c r="AH10" s="65">
        <v>5</v>
      </c>
      <c r="AI10" s="106">
        <f>AH10/AH18*100</f>
        <v>0.17403411068569438</v>
      </c>
      <c r="AJ10" s="65">
        <v>1</v>
      </c>
      <c r="AK10" s="106">
        <f>AJ10/AJ18*100</f>
        <v>6.0642813826561552E-2</v>
      </c>
      <c r="AL10" s="69">
        <v>6</v>
      </c>
      <c r="AM10" s="98">
        <f>AL10/AL18*100</f>
        <v>0.13758312313689522</v>
      </c>
      <c r="AN10" s="65">
        <v>6</v>
      </c>
      <c r="AO10" s="106">
        <f>AN10/AN18*100</f>
        <v>0.28103044496487117</v>
      </c>
      <c r="AP10" s="65">
        <v>0</v>
      </c>
      <c r="AQ10" s="106">
        <f>AP10/AP18*100</f>
        <v>0</v>
      </c>
      <c r="AR10" s="69">
        <f t="shared" ref="AR10:AR16" si="8">AN10+AP10</f>
        <v>6</v>
      </c>
      <c r="AS10" s="98">
        <f>AR10/AR18*100</f>
        <v>0.17667844522968199</v>
      </c>
      <c r="AT10" s="65">
        <v>6</v>
      </c>
      <c r="AU10" s="106">
        <f>AT10/AT18*100</f>
        <v>0.28530670470756064</v>
      </c>
      <c r="AV10" s="65">
        <v>0</v>
      </c>
      <c r="AW10" s="106">
        <f>AV10/AV18*100</f>
        <v>0</v>
      </c>
      <c r="AX10" s="69">
        <f t="shared" si="0"/>
        <v>6</v>
      </c>
      <c r="AY10" s="98">
        <f>AX10/AX18*100</f>
        <v>0.17980221756068324</v>
      </c>
      <c r="AZ10" s="65">
        <v>6</v>
      </c>
      <c r="BA10" s="106">
        <f>AZ10/AZ18*100</f>
        <v>0.34110289937464466</v>
      </c>
      <c r="BB10" s="65">
        <v>0</v>
      </c>
      <c r="BC10" s="106">
        <f>BB10/BB18*100</f>
        <v>0</v>
      </c>
      <c r="BD10" s="69">
        <f t="shared" si="1"/>
        <v>6</v>
      </c>
      <c r="BE10" s="98">
        <f>BD10/BD18*100</f>
        <v>0.21551724137931033</v>
      </c>
      <c r="BF10" s="65">
        <v>6</v>
      </c>
      <c r="BG10" s="106">
        <f>BF10/BF18*100</f>
        <v>0.3500583430571762</v>
      </c>
      <c r="BH10" s="65">
        <v>0</v>
      </c>
      <c r="BI10" s="106">
        <f>BH10/BH18*100</f>
        <v>0</v>
      </c>
      <c r="BJ10" s="69">
        <v>6</v>
      </c>
      <c r="BK10" s="98">
        <f>BJ10/BJ18*100</f>
        <v>0.21953896816684962</v>
      </c>
      <c r="BL10" s="65">
        <v>4</v>
      </c>
      <c r="BM10" s="106">
        <f>BL10/BL18*100</f>
        <v>0.44843049327354262</v>
      </c>
      <c r="BN10" s="65">
        <v>0</v>
      </c>
      <c r="BO10" s="106">
        <f>BN10/BN18*100</f>
        <v>0</v>
      </c>
      <c r="BP10" s="69">
        <f t="shared" si="7"/>
        <v>4</v>
      </c>
      <c r="BQ10" s="98">
        <f>BP10/BP18*100</f>
        <v>0.27739251040221913</v>
      </c>
      <c r="BR10" s="65">
        <v>3</v>
      </c>
      <c r="BS10" s="106">
        <f>BR10/BR18*100</f>
        <v>0.35294117647058826</v>
      </c>
      <c r="BT10" s="65">
        <v>4</v>
      </c>
      <c r="BU10" s="106">
        <f>BT10/BT18*100</f>
        <v>0.77369439071566737</v>
      </c>
      <c r="BV10" s="69">
        <v>7</v>
      </c>
      <c r="BW10" s="98">
        <f>BV10/BV18*100</f>
        <v>0.51207022677395753</v>
      </c>
      <c r="BX10" s="65">
        <v>3</v>
      </c>
      <c r="BY10" s="106">
        <f>BX10/BX18*100</f>
        <v>0.36231884057971014</v>
      </c>
      <c r="BZ10" s="65">
        <v>4</v>
      </c>
      <c r="CA10" s="106">
        <f>BZ10/BZ18*100</f>
        <v>0.80321285140562237</v>
      </c>
      <c r="CB10" s="69">
        <v>7</v>
      </c>
      <c r="CC10" s="98">
        <f>CB10/CB18*100</f>
        <v>0.52790346907993968</v>
      </c>
      <c r="CD10" s="65">
        <v>2</v>
      </c>
      <c r="CE10" s="106">
        <f>CD10/CD18*100</f>
        <v>0.34071550255536626</v>
      </c>
      <c r="CF10" s="65">
        <v>3</v>
      </c>
      <c r="CG10" s="106">
        <f>CF10/CF18*100</f>
        <v>0.90634441087613304</v>
      </c>
      <c r="CH10" s="69">
        <v>5</v>
      </c>
      <c r="CI10" s="98">
        <f>CH10/CH18*100</f>
        <v>0.54466230936819171</v>
      </c>
      <c r="CJ10" s="65">
        <v>2</v>
      </c>
      <c r="CK10" s="106">
        <f>CJ10/CJ18*100</f>
        <v>0.35971223021582738</v>
      </c>
      <c r="CL10" s="65">
        <v>3</v>
      </c>
      <c r="CM10" s="106">
        <f>CL10/CL18*100</f>
        <v>0.95238095238095244</v>
      </c>
      <c r="CN10" s="69">
        <v>5</v>
      </c>
      <c r="CO10" s="98">
        <f>CN10/CN18*100</f>
        <v>0.57405281285878307</v>
      </c>
      <c r="CP10" s="72">
        <v>2</v>
      </c>
      <c r="CQ10" s="106">
        <f>CP10/CP18*100</f>
        <v>0.38610038610038611</v>
      </c>
      <c r="CR10" s="65">
        <v>1</v>
      </c>
      <c r="CS10" s="106">
        <f>CR10/CR18*100</f>
        <v>0.34843205574912894</v>
      </c>
      <c r="CT10" s="69">
        <v>3</v>
      </c>
      <c r="CU10" s="98">
        <f>CT10/CT18*100</f>
        <v>0.37267080745341613</v>
      </c>
    </row>
    <row r="11" spans="1:99" x14ac:dyDescent="0.35">
      <c r="A11" s="24" t="s">
        <v>8</v>
      </c>
      <c r="B11" s="79">
        <v>3076176</v>
      </c>
      <c r="C11" s="121">
        <v>3091412</v>
      </c>
      <c r="D11" s="72">
        <v>15</v>
      </c>
      <c r="E11" s="106">
        <f>D11/D18*100</f>
        <v>0.36549707602339176</v>
      </c>
      <c r="F11" s="65">
        <v>9</v>
      </c>
      <c r="G11" s="106">
        <f>F11/F18*100</f>
        <v>0.33936651583710409</v>
      </c>
      <c r="H11" s="69">
        <f t="shared" si="2"/>
        <v>24</v>
      </c>
      <c r="I11" s="98">
        <f>H11/H18*100</f>
        <v>0.35523978685612789</v>
      </c>
      <c r="J11" s="72">
        <v>15</v>
      </c>
      <c r="K11" s="106">
        <f>J11/J18*100</f>
        <v>0.40816326530612246</v>
      </c>
      <c r="L11" s="65">
        <v>8</v>
      </c>
      <c r="M11" s="106">
        <f>L11/L18*100</f>
        <v>0.35890533871691338</v>
      </c>
      <c r="N11" s="69">
        <f t="shared" si="3"/>
        <v>23</v>
      </c>
      <c r="O11" s="98">
        <f>N11/N18*100</f>
        <v>0.38956639566395662</v>
      </c>
      <c r="P11" s="65">
        <v>12</v>
      </c>
      <c r="Q11" s="106">
        <f>P11/P18*100</f>
        <v>0.38083148206918438</v>
      </c>
      <c r="R11" s="65">
        <v>8</v>
      </c>
      <c r="S11" s="106">
        <f>R11/R18*100</f>
        <v>0.4378762999452655</v>
      </c>
      <c r="T11" s="69">
        <f t="shared" si="4"/>
        <v>20</v>
      </c>
      <c r="U11" s="98">
        <f>T11/T18*100</f>
        <v>0.40176777822418641</v>
      </c>
      <c r="V11" s="65">
        <v>12</v>
      </c>
      <c r="W11" s="106">
        <f>V11/V18*100</f>
        <v>0.38338658146964855</v>
      </c>
      <c r="X11" s="65">
        <v>8</v>
      </c>
      <c r="Y11" s="106">
        <f>X11/X18*100</f>
        <v>0.44223327805417356</v>
      </c>
      <c r="Z11" s="69">
        <f t="shared" si="5"/>
        <v>20</v>
      </c>
      <c r="AA11" s="98">
        <f>Z11/Z18*100</f>
        <v>0.40494027130998178</v>
      </c>
      <c r="AB11" s="65">
        <v>12</v>
      </c>
      <c r="AC11" s="106">
        <f>AB11/AB18*100</f>
        <v>0.4024144869215292</v>
      </c>
      <c r="AD11" s="65">
        <v>8</v>
      </c>
      <c r="AE11" s="106">
        <f>AD11/AD18*100</f>
        <v>0.46457607433217191</v>
      </c>
      <c r="AF11" s="69">
        <f t="shared" si="6"/>
        <v>20</v>
      </c>
      <c r="AG11" s="98">
        <f>AF11/AF18*100</f>
        <v>0.42517006802721091</v>
      </c>
      <c r="AH11" s="65">
        <v>12</v>
      </c>
      <c r="AI11" s="106">
        <f>AH11/AH18*100</f>
        <v>0.41768186564566656</v>
      </c>
      <c r="AJ11" s="65">
        <v>7</v>
      </c>
      <c r="AK11" s="106">
        <f>AJ11/AJ18*100</f>
        <v>0.42449969678593086</v>
      </c>
      <c r="AL11" s="69">
        <v>18</v>
      </c>
      <c r="AM11" s="98">
        <f>AL11/AL18*100</f>
        <v>0.41274936941068563</v>
      </c>
      <c r="AN11" s="65">
        <v>7</v>
      </c>
      <c r="AO11" s="106">
        <f>AN11/AN18*100</f>
        <v>0.32786885245901637</v>
      </c>
      <c r="AP11" s="65">
        <v>7</v>
      </c>
      <c r="AQ11" s="106">
        <f>AP11/AP18*100</f>
        <v>0.55511498810467885</v>
      </c>
      <c r="AR11" s="69">
        <f t="shared" si="8"/>
        <v>14</v>
      </c>
      <c r="AS11" s="98">
        <f>AR11/AR18*100</f>
        <v>0.4122497055359246</v>
      </c>
      <c r="AT11" s="65">
        <v>7</v>
      </c>
      <c r="AU11" s="106">
        <f>AT11/AT18*100</f>
        <v>0.33285782215882076</v>
      </c>
      <c r="AV11" s="65">
        <v>6</v>
      </c>
      <c r="AW11" s="106">
        <f>AV11/AV18*100</f>
        <v>0.48504446240905419</v>
      </c>
      <c r="AX11" s="69">
        <f t="shared" si="0"/>
        <v>13</v>
      </c>
      <c r="AY11" s="98">
        <f>AX11/AX18*100</f>
        <v>0.38957147138148041</v>
      </c>
      <c r="AZ11" s="65">
        <v>5</v>
      </c>
      <c r="BA11" s="106">
        <f>AZ11/AZ18*100</f>
        <v>0.28425241614553726</v>
      </c>
      <c r="BB11" s="65">
        <v>5</v>
      </c>
      <c r="BC11" s="106">
        <f>BB11/BB18*100</f>
        <v>0.48828125</v>
      </c>
      <c r="BD11" s="69">
        <f t="shared" si="1"/>
        <v>10</v>
      </c>
      <c r="BE11" s="98">
        <f>BD11/BD18*100</f>
        <v>0.35919540229885055</v>
      </c>
      <c r="BF11" s="65">
        <v>5</v>
      </c>
      <c r="BG11" s="106">
        <f>BF11/BF18*100</f>
        <v>0.29171528588098017</v>
      </c>
      <c r="BH11" s="65">
        <v>5</v>
      </c>
      <c r="BI11" s="106">
        <f>BH11/BH18*100</f>
        <v>0.49504950495049505</v>
      </c>
      <c r="BJ11" s="69">
        <f t="shared" ref="BJ11:BJ12" si="9">BF11+BH11</f>
        <v>10</v>
      </c>
      <c r="BK11" s="98">
        <f>BJ11/BJ18*100</f>
        <v>0.36589828027808269</v>
      </c>
      <c r="BL11" s="65">
        <v>3</v>
      </c>
      <c r="BM11" s="106">
        <f>BL11/BL18*100</f>
        <v>0.33632286995515698</v>
      </c>
      <c r="BN11" s="65">
        <v>4</v>
      </c>
      <c r="BO11" s="106">
        <f>BN11/BN18*100</f>
        <v>0.72727272727272729</v>
      </c>
      <c r="BP11" s="69">
        <f t="shared" si="7"/>
        <v>7</v>
      </c>
      <c r="BQ11" s="98">
        <f>BP11/BP18*100</f>
        <v>0.48543689320388345</v>
      </c>
      <c r="BR11" s="65">
        <v>9</v>
      </c>
      <c r="BS11" s="106">
        <f>BR11/BR18*100</f>
        <v>1.0588235294117647</v>
      </c>
      <c r="BT11" s="65">
        <v>10</v>
      </c>
      <c r="BU11" s="106">
        <f>BT11/BT18*100</f>
        <v>1.9342359767891684</v>
      </c>
      <c r="BV11" s="69">
        <v>19</v>
      </c>
      <c r="BW11" s="98">
        <f>BV11/BV18*100</f>
        <v>1.3899049012435991</v>
      </c>
      <c r="BX11" s="65">
        <v>9</v>
      </c>
      <c r="BY11" s="106">
        <f>BX11/BX18*100</f>
        <v>1.0869565217391304</v>
      </c>
      <c r="BZ11" s="65">
        <v>10</v>
      </c>
      <c r="CA11" s="106">
        <f>BZ11/BZ18*100</f>
        <v>2.0080321285140563</v>
      </c>
      <c r="CB11" s="69">
        <v>19</v>
      </c>
      <c r="CC11" s="98">
        <f>CB11/CB18*100</f>
        <v>1.4328808446455505</v>
      </c>
      <c r="CD11" s="65">
        <v>7</v>
      </c>
      <c r="CE11" s="106">
        <f>CD11/CD18*100</f>
        <v>1.192504258943782</v>
      </c>
      <c r="CF11" s="65">
        <v>3</v>
      </c>
      <c r="CG11" s="106">
        <f>CF11/CF18*100</f>
        <v>0.90634441087613304</v>
      </c>
      <c r="CH11" s="69">
        <v>10</v>
      </c>
      <c r="CI11" s="98">
        <f>CH11/CH18*100</f>
        <v>1.0893246187363834</v>
      </c>
      <c r="CJ11" s="65">
        <v>6</v>
      </c>
      <c r="CK11" s="106">
        <f>CJ11/CJ18*100</f>
        <v>1.079136690647482</v>
      </c>
      <c r="CL11" s="65">
        <v>3</v>
      </c>
      <c r="CM11" s="106">
        <f>CL11/CL18*100</f>
        <v>0.95238095238095244</v>
      </c>
      <c r="CN11" s="69">
        <v>9</v>
      </c>
      <c r="CO11" s="98">
        <f>CN11/CN18*100</f>
        <v>1.0332950631458095</v>
      </c>
      <c r="CP11" s="72">
        <v>6</v>
      </c>
      <c r="CQ11" s="106">
        <f>CP11/CP18*100</f>
        <v>1.1583011583011582</v>
      </c>
      <c r="CR11" s="65">
        <v>3</v>
      </c>
      <c r="CS11" s="106">
        <f>CR11/CR18*100</f>
        <v>1.0452961672473868</v>
      </c>
      <c r="CT11" s="69">
        <v>9</v>
      </c>
      <c r="CU11" s="98">
        <f>CT11/CT18*100</f>
        <v>1.1180124223602486</v>
      </c>
    </row>
    <row r="12" spans="1:99" x14ac:dyDescent="0.35">
      <c r="A12" s="24" t="s">
        <v>9</v>
      </c>
      <c r="B12" s="79">
        <v>3943490</v>
      </c>
      <c r="C12" s="121">
        <v>3869686</v>
      </c>
      <c r="D12" s="72">
        <v>41</v>
      </c>
      <c r="E12" s="106">
        <f>D12/D18*100</f>
        <v>0.99902534113060426</v>
      </c>
      <c r="F12" s="65">
        <v>20</v>
      </c>
      <c r="G12" s="106">
        <f>F12/F18*100</f>
        <v>0.75414781297134237</v>
      </c>
      <c r="H12" s="69">
        <f t="shared" si="2"/>
        <v>61</v>
      </c>
      <c r="I12" s="98">
        <f>H12/H18*100</f>
        <v>0.90290112492599162</v>
      </c>
      <c r="J12" s="72">
        <v>34</v>
      </c>
      <c r="K12" s="106">
        <f>J12/J18*100</f>
        <v>0.92517006802721091</v>
      </c>
      <c r="L12" s="65">
        <v>19</v>
      </c>
      <c r="M12" s="106">
        <f>L12/L18*100</f>
        <v>0.85240017945266944</v>
      </c>
      <c r="N12" s="69">
        <f t="shared" si="3"/>
        <v>53</v>
      </c>
      <c r="O12" s="98">
        <f>N12/N18*100</f>
        <v>0.89769647696476973</v>
      </c>
      <c r="P12" s="65">
        <v>31</v>
      </c>
      <c r="Q12" s="106">
        <f>P12/P18*100</f>
        <v>0.98381466201205958</v>
      </c>
      <c r="R12" s="65">
        <v>19</v>
      </c>
      <c r="S12" s="106">
        <f>R12/R18*100</f>
        <v>1.0399562123700055</v>
      </c>
      <c r="T12" s="69">
        <f t="shared" si="4"/>
        <v>50</v>
      </c>
      <c r="U12" s="98">
        <f>T12/T18*100</f>
        <v>1.004419445560466</v>
      </c>
      <c r="V12" s="65">
        <v>31</v>
      </c>
      <c r="W12" s="106">
        <f>V12/V18*100</f>
        <v>0.99041533546325877</v>
      </c>
      <c r="X12" s="65">
        <v>19</v>
      </c>
      <c r="Y12" s="106">
        <f>X12/X18*100</f>
        <v>1.0503040353786623</v>
      </c>
      <c r="Z12" s="69">
        <f t="shared" si="5"/>
        <v>50</v>
      </c>
      <c r="AA12" s="98">
        <f>Z12/Z18*100</f>
        <v>1.0123506782749545</v>
      </c>
      <c r="AB12" s="65">
        <v>32</v>
      </c>
      <c r="AC12" s="106">
        <f>AB12/AB18*100</f>
        <v>1.0731052984574112</v>
      </c>
      <c r="AD12" s="65">
        <v>19</v>
      </c>
      <c r="AE12" s="106">
        <f>AD12/AD18*100</f>
        <v>1.1033681765389083</v>
      </c>
      <c r="AF12" s="69">
        <f t="shared" si="6"/>
        <v>51</v>
      </c>
      <c r="AG12" s="98">
        <f>AF12/AF18*100</f>
        <v>1.0841836734693877</v>
      </c>
      <c r="AH12" s="65">
        <v>32</v>
      </c>
      <c r="AI12" s="106">
        <f>AH12/AH18*100</f>
        <v>1.1138183083884443</v>
      </c>
      <c r="AJ12" s="65">
        <v>20</v>
      </c>
      <c r="AK12" s="106">
        <f>AJ12/AJ18*100</f>
        <v>1.2128562765312312</v>
      </c>
      <c r="AL12" s="69">
        <v>49</v>
      </c>
      <c r="AM12" s="98">
        <f>AL12/AL18*100</f>
        <v>1.1235955056179776</v>
      </c>
      <c r="AN12" s="65">
        <v>26</v>
      </c>
      <c r="AO12" s="106">
        <f>AN12/AN18*100</f>
        <v>1.2177985948477752</v>
      </c>
      <c r="AP12" s="65">
        <v>18</v>
      </c>
      <c r="AQ12" s="106">
        <f>AP12/AP18*100</f>
        <v>1.4274385408406027</v>
      </c>
      <c r="AR12" s="69">
        <f t="shared" si="8"/>
        <v>44</v>
      </c>
      <c r="AS12" s="98">
        <f>AR12/AR18*100</f>
        <v>1.2956419316843346</v>
      </c>
      <c r="AT12" s="65">
        <v>25</v>
      </c>
      <c r="AU12" s="106">
        <f>AT12/AT18*100</f>
        <v>1.1887779362815025</v>
      </c>
      <c r="AV12" s="65">
        <v>18</v>
      </c>
      <c r="AW12" s="106">
        <f>AV12/AV18*100</f>
        <v>1.4551333872271623</v>
      </c>
      <c r="AX12" s="69">
        <f t="shared" si="0"/>
        <v>43</v>
      </c>
      <c r="AY12" s="98">
        <f>AX12/AX18*100</f>
        <v>1.2885825591848965</v>
      </c>
      <c r="AZ12" s="65">
        <v>20</v>
      </c>
      <c r="BA12" s="106">
        <f>AZ12/AZ18*100</f>
        <v>1.137009664582149</v>
      </c>
      <c r="BB12" s="65">
        <v>16</v>
      </c>
      <c r="BC12" s="106">
        <f>BB12/BB18*100</f>
        <v>1.5625</v>
      </c>
      <c r="BD12" s="69">
        <f t="shared" si="1"/>
        <v>36</v>
      </c>
      <c r="BE12" s="98">
        <f>BD12/BD18*100</f>
        <v>1.2931034482758621</v>
      </c>
      <c r="BF12" s="65">
        <v>19</v>
      </c>
      <c r="BG12" s="106">
        <f>BF12/BF18*100</f>
        <v>1.1085180863477246</v>
      </c>
      <c r="BH12" s="65">
        <v>16</v>
      </c>
      <c r="BI12" s="106">
        <f>BH12/BH18*100</f>
        <v>1.5841584158415842</v>
      </c>
      <c r="BJ12" s="69">
        <f t="shared" si="9"/>
        <v>35</v>
      </c>
      <c r="BK12" s="98">
        <f>BJ12/BJ18*100</f>
        <v>1.2806439809732895</v>
      </c>
      <c r="BL12" s="65">
        <v>9</v>
      </c>
      <c r="BM12" s="106">
        <f>BL12/BL18*100</f>
        <v>1.0089686098654709</v>
      </c>
      <c r="BN12" s="65">
        <v>10</v>
      </c>
      <c r="BO12" s="106">
        <f>BN12/BN18*100</f>
        <v>1.8181818181818181</v>
      </c>
      <c r="BP12" s="69">
        <f t="shared" si="7"/>
        <v>19</v>
      </c>
      <c r="BQ12" s="98">
        <f>BP12/BP18*100</f>
        <v>1.3176144244105408</v>
      </c>
      <c r="BR12" s="65">
        <v>28</v>
      </c>
      <c r="BS12" s="106">
        <f>BR12/BR18*100</f>
        <v>3.2941176470588238</v>
      </c>
      <c r="BT12" s="65">
        <v>7</v>
      </c>
      <c r="BU12" s="106">
        <f>BT12/BT18*100</f>
        <v>1.3539651837524178</v>
      </c>
      <c r="BV12" s="69">
        <v>35</v>
      </c>
      <c r="BW12" s="98">
        <f>BV12/BV18*100</f>
        <v>2.560351133869788</v>
      </c>
      <c r="BX12" s="65">
        <v>28</v>
      </c>
      <c r="BY12" s="106">
        <f>BX12/BX18*100</f>
        <v>3.3816425120772946</v>
      </c>
      <c r="BZ12" s="65">
        <v>7</v>
      </c>
      <c r="CA12" s="106">
        <f>BZ12/BZ18*100</f>
        <v>1.4056224899598393</v>
      </c>
      <c r="CB12" s="69">
        <v>35</v>
      </c>
      <c r="CC12" s="98">
        <f>CB12/CB18*100</f>
        <v>2.6395173453996983</v>
      </c>
      <c r="CD12" s="65">
        <v>15</v>
      </c>
      <c r="CE12" s="106">
        <f>CD12/CD18*100</f>
        <v>2.5553662691652468</v>
      </c>
      <c r="CF12" s="65">
        <v>7</v>
      </c>
      <c r="CG12" s="106">
        <f>CF12/CF18*100</f>
        <v>2.1148036253776437</v>
      </c>
      <c r="CH12" s="69">
        <v>22</v>
      </c>
      <c r="CI12" s="98">
        <f>CH12/CH18*100</f>
        <v>2.3965141612200433</v>
      </c>
      <c r="CJ12" s="65">
        <v>14</v>
      </c>
      <c r="CK12" s="106">
        <f>CJ12/CJ18*100</f>
        <v>2.5179856115107913</v>
      </c>
      <c r="CL12" s="65">
        <v>8</v>
      </c>
      <c r="CM12" s="106">
        <f>CL12/CL18*100</f>
        <v>2.5396825396825395</v>
      </c>
      <c r="CN12" s="69">
        <v>22</v>
      </c>
      <c r="CO12" s="98">
        <f>CN12/CN18*100</f>
        <v>2.525832376578645</v>
      </c>
      <c r="CP12" s="72">
        <v>13</v>
      </c>
      <c r="CQ12" s="106">
        <f>CP12/CP18*100</f>
        <v>2.5096525096525095</v>
      </c>
      <c r="CR12" s="65">
        <v>7</v>
      </c>
      <c r="CS12" s="106">
        <f>CR12/CR18*100</f>
        <v>2.4390243902439024</v>
      </c>
      <c r="CT12" s="69">
        <v>20</v>
      </c>
      <c r="CU12" s="98">
        <f>CT12/CT18*100</f>
        <v>2.4844720496894408</v>
      </c>
    </row>
    <row r="13" spans="1:99" x14ac:dyDescent="0.35">
      <c r="A13" s="24" t="s">
        <v>10</v>
      </c>
      <c r="B13" s="79">
        <v>3457353</v>
      </c>
      <c r="C13" s="121">
        <v>3516656</v>
      </c>
      <c r="D13" s="72">
        <v>137</v>
      </c>
      <c r="E13" s="106">
        <f>D13/D18*100</f>
        <v>3.3382066276803117</v>
      </c>
      <c r="F13" s="65">
        <v>60</v>
      </c>
      <c r="G13" s="106">
        <f>F13/F18*100</f>
        <v>2.2624434389140271</v>
      </c>
      <c r="H13" s="69">
        <f t="shared" si="2"/>
        <v>197</v>
      </c>
      <c r="I13" s="98">
        <f>H13/H18*100</f>
        <v>2.9159265837773831</v>
      </c>
      <c r="J13" s="72">
        <v>130</v>
      </c>
      <c r="K13" s="106">
        <f>J13/J18*100</f>
        <v>3.5374149659863949</v>
      </c>
      <c r="L13" s="65">
        <v>56</v>
      </c>
      <c r="M13" s="106">
        <f>L13/L18*100</f>
        <v>2.5123373710183938</v>
      </c>
      <c r="N13" s="69">
        <f t="shared" si="3"/>
        <v>186</v>
      </c>
      <c r="O13" s="98">
        <f>N13/N18*100</f>
        <v>3.1504065040650406</v>
      </c>
      <c r="P13" s="65">
        <v>102</v>
      </c>
      <c r="Q13" s="106">
        <f>P13/P18*100</f>
        <v>3.2370675975880667</v>
      </c>
      <c r="R13" s="65">
        <v>45</v>
      </c>
      <c r="S13" s="106">
        <f>R13/R18*100</f>
        <v>2.4630541871921183</v>
      </c>
      <c r="T13" s="69">
        <f t="shared" si="4"/>
        <v>147</v>
      </c>
      <c r="U13" s="98">
        <f>T13/T18*100</f>
        <v>2.9529931699477698</v>
      </c>
      <c r="V13" s="65">
        <v>102</v>
      </c>
      <c r="W13" s="106">
        <f>V13/V18*100</f>
        <v>3.2587859424920129</v>
      </c>
      <c r="X13" s="65">
        <v>45</v>
      </c>
      <c r="Y13" s="106">
        <f>X13/X18*100</f>
        <v>2.4875621890547266</v>
      </c>
      <c r="Z13" s="69">
        <f t="shared" si="5"/>
        <v>147</v>
      </c>
      <c r="AA13" s="98">
        <f>Z13/Z18*100</f>
        <v>2.9763109941283661</v>
      </c>
      <c r="AB13" s="65">
        <v>96</v>
      </c>
      <c r="AC13" s="106">
        <f>AB13/AB18*100</f>
        <v>3.2193158953722336</v>
      </c>
      <c r="AD13" s="65">
        <v>43</v>
      </c>
      <c r="AE13" s="106">
        <f>AD13/AD18*100</f>
        <v>2.4970963995354238</v>
      </c>
      <c r="AF13" s="69">
        <f t="shared" si="6"/>
        <v>139</v>
      </c>
      <c r="AG13" s="98">
        <f>AF13/AF18*100</f>
        <v>2.9549319727891157</v>
      </c>
      <c r="AH13" s="65">
        <v>94</v>
      </c>
      <c r="AI13" s="106">
        <f>AH13/AH18*100</f>
        <v>3.2718412808910546</v>
      </c>
      <c r="AJ13" s="65">
        <v>43</v>
      </c>
      <c r="AK13" s="106">
        <f>AJ13/AJ18*100</f>
        <v>2.6076409945421468</v>
      </c>
      <c r="AL13" s="69">
        <v>131</v>
      </c>
      <c r="AM13" s="98">
        <f>AL13/AL18*100</f>
        <v>3.0038981884888787</v>
      </c>
      <c r="AN13" s="65">
        <v>72</v>
      </c>
      <c r="AO13" s="106">
        <f>AN13/AN18*100</f>
        <v>3.3723653395784545</v>
      </c>
      <c r="AP13" s="65">
        <v>29</v>
      </c>
      <c r="AQ13" s="106">
        <f>AP13/AP18*100</f>
        <v>2.2997620935765268</v>
      </c>
      <c r="AR13" s="69">
        <f t="shared" si="8"/>
        <v>101</v>
      </c>
      <c r="AS13" s="98">
        <f>AR13/AR18*100</f>
        <v>2.9740871613663131</v>
      </c>
      <c r="AT13" s="65">
        <v>72</v>
      </c>
      <c r="AU13" s="106">
        <f>AT13/AT18*100</f>
        <v>3.4236804564907275</v>
      </c>
      <c r="AV13" s="65">
        <v>27</v>
      </c>
      <c r="AW13" s="106">
        <f>AV13/AV18*100</f>
        <v>2.1827000808407435</v>
      </c>
      <c r="AX13" s="69">
        <f t="shared" si="0"/>
        <v>99</v>
      </c>
      <c r="AY13" s="98">
        <f>AX13/AX18*100</f>
        <v>2.9667365897512736</v>
      </c>
      <c r="AZ13" s="65">
        <v>59</v>
      </c>
      <c r="BA13" s="106">
        <f>AZ13/AZ18*100</f>
        <v>3.3541785105173396</v>
      </c>
      <c r="BB13" s="65">
        <v>19</v>
      </c>
      <c r="BC13" s="106">
        <f>BB13/BB18*100</f>
        <v>1.85546875</v>
      </c>
      <c r="BD13" s="69">
        <f t="shared" si="1"/>
        <v>78</v>
      </c>
      <c r="BE13" s="98">
        <f>BD13/BD18*100</f>
        <v>2.8017241379310347</v>
      </c>
      <c r="BF13" s="65">
        <v>55</v>
      </c>
      <c r="BG13" s="106">
        <f>BF13/BF18*100</f>
        <v>3.2088681446907819</v>
      </c>
      <c r="BH13" s="65">
        <v>18</v>
      </c>
      <c r="BI13" s="106">
        <f>BH13/BH18*100</f>
        <v>1.782178217821782</v>
      </c>
      <c r="BJ13" s="69">
        <v>74</v>
      </c>
      <c r="BK13" s="98">
        <f>BJ13/BJ18*100</f>
        <v>2.7076472740578121</v>
      </c>
      <c r="BL13" s="65">
        <v>29</v>
      </c>
      <c r="BM13" s="106">
        <f>BL13/BL18*100</f>
        <v>3.2511210762331837</v>
      </c>
      <c r="BN13" s="65">
        <v>8</v>
      </c>
      <c r="BO13" s="106">
        <f>BN13/BN18*100</f>
        <v>1.4545454545454546</v>
      </c>
      <c r="BP13" s="69">
        <f t="shared" si="7"/>
        <v>37</v>
      </c>
      <c r="BQ13" s="98">
        <f>BP13/BP18*100</f>
        <v>2.5658807212205268</v>
      </c>
      <c r="BR13" s="65">
        <v>75</v>
      </c>
      <c r="BS13" s="106">
        <f>BR13/BR18*100</f>
        <v>8.8235294117647065</v>
      </c>
      <c r="BT13" s="65">
        <v>44</v>
      </c>
      <c r="BU13" s="106">
        <f>BT13/BT18*100</f>
        <v>8.5106382978723403</v>
      </c>
      <c r="BV13" s="69">
        <v>119</v>
      </c>
      <c r="BW13" s="98">
        <f>BV13/BV18*100</f>
        <v>8.7051938551572778</v>
      </c>
      <c r="BX13" s="65">
        <v>73</v>
      </c>
      <c r="BY13" s="106">
        <f>BX13/BX18*100</f>
        <v>8.8164251207729478</v>
      </c>
      <c r="BZ13" s="65">
        <v>41</v>
      </c>
      <c r="CA13" s="106">
        <f>BZ13/BZ18*100</f>
        <v>8.2329317269076299</v>
      </c>
      <c r="CB13" s="69">
        <v>114</v>
      </c>
      <c r="CC13" s="98">
        <f>CB13/CB18*100</f>
        <v>8.5972850678733028</v>
      </c>
      <c r="CD13" s="65">
        <v>59</v>
      </c>
      <c r="CE13" s="106">
        <f>CD13/CD18*100</f>
        <v>10.051107325383304</v>
      </c>
      <c r="CF13" s="65">
        <v>20</v>
      </c>
      <c r="CG13" s="106">
        <f>CF13/CF18*100</f>
        <v>6.0422960725075532</v>
      </c>
      <c r="CH13" s="69">
        <v>79</v>
      </c>
      <c r="CI13" s="98">
        <f>CH13/CH18*100</f>
        <v>8.60566448801743</v>
      </c>
      <c r="CJ13" s="65">
        <v>56</v>
      </c>
      <c r="CK13" s="106">
        <f>CJ13/CJ18*100</f>
        <v>10.071942446043165</v>
      </c>
      <c r="CL13" s="65">
        <v>18</v>
      </c>
      <c r="CM13" s="106">
        <f>CL13/CL18*100</f>
        <v>5.7142857142857144</v>
      </c>
      <c r="CN13" s="69">
        <v>74</v>
      </c>
      <c r="CO13" s="98">
        <f>CN13/CN18*100</f>
        <v>8.4959816303099878</v>
      </c>
      <c r="CP13" s="72">
        <v>48</v>
      </c>
      <c r="CQ13" s="106">
        <f>CP13/CP18*100</f>
        <v>9.2664092664092657</v>
      </c>
      <c r="CR13" s="65">
        <v>15</v>
      </c>
      <c r="CS13" s="106">
        <f>CR13/CR18*100</f>
        <v>5.2264808362369335</v>
      </c>
      <c r="CT13" s="69">
        <v>63</v>
      </c>
      <c r="CU13" s="98">
        <f>CT13/CT18*100</f>
        <v>7.8260869565217401</v>
      </c>
    </row>
    <row r="14" spans="1:99" x14ac:dyDescent="0.35">
      <c r="A14" s="24" t="s">
        <v>11</v>
      </c>
      <c r="B14" s="79">
        <v>2543236</v>
      </c>
      <c r="C14" s="121">
        <v>2738641</v>
      </c>
      <c r="D14" s="72">
        <v>422</v>
      </c>
      <c r="E14" s="106">
        <f>D14/D18*100</f>
        <v>10.282651072124755</v>
      </c>
      <c r="F14" s="65">
        <v>174</v>
      </c>
      <c r="G14" s="106">
        <f>F14/F18*100</f>
        <v>6.5610859728506794</v>
      </c>
      <c r="H14" s="69">
        <f t="shared" si="2"/>
        <v>596</v>
      </c>
      <c r="I14" s="98">
        <f>H14/H18*100</f>
        <v>8.8217880402605093</v>
      </c>
      <c r="J14" s="72">
        <v>374</v>
      </c>
      <c r="K14" s="106">
        <f>J14/J18*100</f>
        <v>10.17687074829932</v>
      </c>
      <c r="L14" s="65">
        <v>153</v>
      </c>
      <c r="M14" s="106">
        <f>L14/L18*100</f>
        <v>6.8640646029609691</v>
      </c>
      <c r="N14" s="69">
        <f t="shared" si="3"/>
        <v>527</v>
      </c>
      <c r="O14" s="98">
        <f>N14/N18*100</f>
        <v>8.926151761517616</v>
      </c>
      <c r="P14" s="65">
        <v>301</v>
      </c>
      <c r="Q14" s="106">
        <f>P14/P18*100</f>
        <v>9.5525230085687092</v>
      </c>
      <c r="R14" s="65">
        <v>119</v>
      </c>
      <c r="S14" s="106">
        <f>R14/R18*100</f>
        <v>6.5134099616858236</v>
      </c>
      <c r="T14" s="69">
        <f t="shared" si="4"/>
        <v>420</v>
      </c>
      <c r="U14" s="98">
        <f>T14/T18*100</f>
        <v>8.4371233427079151</v>
      </c>
      <c r="V14" s="65">
        <v>300</v>
      </c>
      <c r="W14" s="106">
        <f>V14/V18*100</f>
        <v>9.5846645367412133</v>
      </c>
      <c r="X14" s="65">
        <v>119</v>
      </c>
      <c r="Y14" s="106">
        <f>X14/X18*100</f>
        <v>6.5782200110558327</v>
      </c>
      <c r="Z14" s="69">
        <f t="shared" si="5"/>
        <v>419</v>
      </c>
      <c r="AA14" s="98">
        <f>Z14/Z18*100</f>
        <v>8.4834986839441182</v>
      </c>
      <c r="AB14" s="65">
        <v>284</v>
      </c>
      <c r="AC14" s="106">
        <f>AB14/AB18*100</f>
        <v>9.5238095238095237</v>
      </c>
      <c r="AD14" s="65">
        <v>115</v>
      </c>
      <c r="AE14" s="106">
        <f>AD14/AD18*100</f>
        <v>6.6782810685249716</v>
      </c>
      <c r="AF14" s="69">
        <f t="shared" si="6"/>
        <v>399</v>
      </c>
      <c r="AG14" s="98">
        <f>AF14/AF18*100</f>
        <v>8.4821428571428577</v>
      </c>
      <c r="AH14" s="65">
        <v>274</v>
      </c>
      <c r="AI14" s="106">
        <f>AH14/AH18*100</f>
        <v>9.5370692655760525</v>
      </c>
      <c r="AJ14" s="65">
        <v>111</v>
      </c>
      <c r="AK14" s="106">
        <f>AJ14/AJ18*100</f>
        <v>6.7313523347483324</v>
      </c>
      <c r="AL14" s="69">
        <v>373</v>
      </c>
      <c r="AM14" s="98">
        <f>AL14/AL18*100</f>
        <v>8.5530841550103176</v>
      </c>
      <c r="AN14" s="65">
        <v>204</v>
      </c>
      <c r="AO14" s="106">
        <f>AN14/AN18*100</f>
        <v>9.5550351288056206</v>
      </c>
      <c r="AP14" s="65">
        <v>97</v>
      </c>
      <c r="AQ14" s="106">
        <f>AP14/AP18*100</f>
        <v>7.6923076923076925</v>
      </c>
      <c r="AR14" s="69">
        <f t="shared" si="8"/>
        <v>301</v>
      </c>
      <c r="AS14" s="98">
        <f>AR14/AR18*100</f>
        <v>8.8633686690223801</v>
      </c>
      <c r="AT14" s="65">
        <v>202</v>
      </c>
      <c r="AU14" s="106">
        <f>AT14/AT18*100</f>
        <v>9.6053257251545414</v>
      </c>
      <c r="AV14" s="65">
        <v>96</v>
      </c>
      <c r="AW14" s="106">
        <f>AV14/AV18*100</f>
        <v>7.760711398544867</v>
      </c>
      <c r="AX14" s="69">
        <v>295</v>
      </c>
      <c r="AY14" s="98">
        <f>AX14/AX18*100</f>
        <v>8.8402756967335936</v>
      </c>
      <c r="AZ14" s="65">
        <v>154</v>
      </c>
      <c r="BA14" s="106">
        <f>AZ14/AZ18*100</f>
        <v>8.754974417282547</v>
      </c>
      <c r="BB14" s="65">
        <v>78</v>
      </c>
      <c r="BC14" s="106">
        <f>BB14/BB18*100</f>
        <v>7.6171875</v>
      </c>
      <c r="BD14" s="69">
        <f t="shared" si="1"/>
        <v>232</v>
      </c>
      <c r="BE14" s="98">
        <f>BD14/BD18*100</f>
        <v>8.3333333333333321</v>
      </c>
      <c r="BF14" s="65">
        <v>150</v>
      </c>
      <c r="BG14" s="106">
        <f>BF14/BF18*100</f>
        <v>8.7514585764294051</v>
      </c>
      <c r="BH14" s="65">
        <v>75</v>
      </c>
      <c r="BI14" s="106">
        <f>BH14/BH18*100</f>
        <v>7.4257425742574252</v>
      </c>
      <c r="BJ14" s="69">
        <f t="shared" ref="BJ14" si="10">BF14+BH14</f>
        <v>225</v>
      </c>
      <c r="BK14" s="98">
        <f>BJ14/BJ18*100</f>
        <v>8.2327113062568618</v>
      </c>
      <c r="BL14" s="65">
        <v>78</v>
      </c>
      <c r="BM14" s="106">
        <f>BL14/BL18*100</f>
        <v>8.7443946188340806</v>
      </c>
      <c r="BN14" s="65">
        <v>45</v>
      </c>
      <c r="BO14" s="106">
        <f>BN14/BN18*100</f>
        <v>8.1818181818181817</v>
      </c>
      <c r="BP14" s="69">
        <f t="shared" si="7"/>
        <v>123</v>
      </c>
      <c r="BQ14" s="98">
        <f>BP14/BP18*100</f>
        <v>8.5298196948682392</v>
      </c>
      <c r="BR14" s="65">
        <v>230</v>
      </c>
      <c r="BS14" s="106">
        <f>BR14/BR18*100</f>
        <v>27.058823529411764</v>
      </c>
      <c r="BT14" s="65">
        <v>89</v>
      </c>
      <c r="BU14" s="106">
        <f>BT14/BT18*100</f>
        <v>17.214700193423599</v>
      </c>
      <c r="BV14" s="69">
        <v>319</v>
      </c>
      <c r="BW14" s="98">
        <f>BV14/BV18*100</f>
        <v>23.335771762984638</v>
      </c>
      <c r="BX14" s="65">
        <v>219</v>
      </c>
      <c r="BY14" s="106">
        <f>BX14/BX18*100</f>
        <v>26.44927536231884</v>
      </c>
      <c r="BZ14" s="65">
        <v>84</v>
      </c>
      <c r="CA14" s="106">
        <f>BZ14/BZ18*100</f>
        <v>16.867469879518072</v>
      </c>
      <c r="CB14" s="69">
        <v>303</v>
      </c>
      <c r="CC14" s="98">
        <f>CB14/CB18*100</f>
        <v>22.850678733031675</v>
      </c>
      <c r="CD14" s="65">
        <v>143</v>
      </c>
      <c r="CE14" s="106">
        <f>CD14/CD18*100</f>
        <v>24.361158432708688</v>
      </c>
      <c r="CF14" s="65">
        <v>48</v>
      </c>
      <c r="CG14" s="106">
        <f>CF14/CF18*100</f>
        <v>14.501510574018129</v>
      </c>
      <c r="CH14" s="69">
        <v>191</v>
      </c>
      <c r="CI14" s="98">
        <f>CH14/CH18*100</f>
        <v>20.806100217864923</v>
      </c>
      <c r="CJ14" s="65">
        <v>137</v>
      </c>
      <c r="CK14" s="106">
        <f>CJ14/CJ18*100</f>
        <v>24.640287769784173</v>
      </c>
      <c r="CL14" s="65">
        <v>47</v>
      </c>
      <c r="CM14" s="106">
        <f>CL14/CL18*100</f>
        <v>14.920634920634921</v>
      </c>
      <c r="CN14" s="69">
        <v>184</v>
      </c>
      <c r="CO14" s="98">
        <f>CN14/CN18*100</f>
        <v>21.125143513203216</v>
      </c>
      <c r="CP14" s="72">
        <v>122</v>
      </c>
      <c r="CQ14" s="106">
        <f>CP14/CP18*100</f>
        <v>23.552123552123554</v>
      </c>
      <c r="CR14" s="65">
        <v>42</v>
      </c>
      <c r="CS14" s="106">
        <f>CR14/CR18*100</f>
        <v>14.634146341463413</v>
      </c>
      <c r="CT14" s="69">
        <v>164</v>
      </c>
      <c r="CU14" s="98">
        <f>CT14/CT18*100</f>
        <v>20.372670807453417</v>
      </c>
    </row>
    <row r="15" spans="1:99" x14ac:dyDescent="0.35">
      <c r="A15" s="24" t="s">
        <v>12</v>
      </c>
      <c r="B15" s="79">
        <v>1771960</v>
      </c>
      <c r="C15" s="121">
        <v>2128590</v>
      </c>
      <c r="D15" s="72">
        <v>1263</v>
      </c>
      <c r="E15" s="106">
        <f>D15/D18*100</f>
        <v>30.774853801169588</v>
      </c>
      <c r="F15" s="65">
        <v>513</v>
      </c>
      <c r="G15" s="106">
        <f>F15/F18*100</f>
        <v>19.343891402714934</v>
      </c>
      <c r="H15" s="69">
        <f t="shared" si="2"/>
        <v>1776</v>
      </c>
      <c r="I15" s="98">
        <f>H15/H18*100</f>
        <v>26.287744227353464</v>
      </c>
      <c r="J15" s="72">
        <v>1148</v>
      </c>
      <c r="K15" s="106">
        <f>J15/J18*100</f>
        <v>31.238095238095237</v>
      </c>
      <c r="L15" s="65">
        <v>455</v>
      </c>
      <c r="M15" s="106">
        <f>L15/L18*100</f>
        <v>20.412741139524453</v>
      </c>
      <c r="N15" s="69">
        <f t="shared" si="3"/>
        <v>1603</v>
      </c>
      <c r="O15" s="98">
        <f>N15/N18*100</f>
        <v>27.151084010840108</v>
      </c>
      <c r="P15" s="65">
        <v>984</v>
      </c>
      <c r="Q15" s="106">
        <f>P15/P18*100</f>
        <v>31.228181529673122</v>
      </c>
      <c r="R15" s="65">
        <v>369</v>
      </c>
      <c r="S15" s="106">
        <f>R15/R18*100</f>
        <v>20.19704433497537</v>
      </c>
      <c r="T15" s="69">
        <f t="shared" si="4"/>
        <v>1353</v>
      </c>
      <c r="U15" s="98">
        <f>T15/T18*100</f>
        <v>27.179590196866211</v>
      </c>
      <c r="V15" s="65">
        <v>977</v>
      </c>
      <c r="W15" s="106">
        <f>V15/V18*100</f>
        <v>31.214057507987221</v>
      </c>
      <c r="X15" s="65">
        <v>364</v>
      </c>
      <c r="Y15" s="106">
        <f>X15/X18*100</f>
        <v>20.121614151464897</v>
      </c>
      <c r="Z15" s="69">
        <f t="shared" si="5"/>
        <v>1341</v>
      </c>
      <c r="AA15" s="98">
        <f>Z15/Z18*100</f>
        <v>27.151245191334279</v>
      </c>
      <c r="AB15" s="65">
        <v>930</v>
      </c>
      <c r="AC15" s="106">
        <f>AB15/AB18*100</f>
        <v>31.187122736418509</v>
      </c>
      <c r="AD15" s="65">
        <v>352</v>
      </c>
      <c r="AE15" s="106">
        <f>AD15/AD18*100</f>
        <v>20.441347270615566</v>
      </c>
      <c r="AF15" s="69">
        <f t="shared" si="6"/>
        <v>1282</v>
      </c>
      <c r="AG15" s="98">
        <f>AF15/AF18*100</f>
        <v>27.253401360544217</v>
      </c>
      <c r="AH15" s="65">
        <v>887</v>
      </c>
      <c r="AI15" s="106">
        <f>AH15/AH18*100</f>
        <v>30.873651235642185</v>
      </c>
      <c r="AJ15" s="65">
        <v>333</v>
      </c>
      <c r="AK15" s="106">
        <f>AJ15/AJ18*100</f>
        <v>20.194057004244996</v>
      </c>
      <c r="AL15" s="69">
        <v>1176</v>
      </c>
      <c r="AM15" s="98">
        <f>AL15/AL18*100</f>
        <v>26.966292134831459</v>
      </c>
      <c r="AN15" s="65">
        <v>664</v>
      </c>
      <c r="AO15" s="106">
        <f>AN15/AN18*100</f>
        <v>31.100702576112411</v>
      </c>
      <c r="AP15" s="65">
        <v>265</v>
      </c>
      <c r="AQ15" s="106">
        <f>AP15/AP18*100</f>
        <v>21.015067406819984</v>
      </c>
      <c r="AR15" s="69">
        <f t="shared" si="8"/>
        <v>929</v>
      </c>
      <c r="AS15" s="98">
        <f>AR15/AR18*100</f>
        <v>27.355712603062425</v>
      </c>
      <c r="AT15" s="65">
        <v>653</v>
      </c>
      <c r="AU15" s="106">
        <f>AT15/AT18*100</f>
        <v>31.050879695672851</v>
      </c>
      <c r="AV15" s="65">
        <v>261</v>
      </c>
      <c r="AW15" s="106">
        <f>AV15/AV18*100</f>
        <v>21.099434114793855</v>
      </c>
      <c r="AX15" s="69">
        <f>AT15+AV15</f>
        <v>914</v>
      </c>
      <c r="AY15" s="98">
        <f>AX15/AX18*100</f>
        <v>27.389871141744081</v>
      </c>
      <c r="AZ15" s="65">
        <v>550</v>
      </c>
      <c r="BA15" s="106">
        <f>AZ15/AZ18*100</f>
        <v>31.267765776009099</v>
      </c>
      <c r="BB15" s="65">
        <v>209</v>
      </c>
      <c r="BC15" s="106">
        <f>BB15/BB18*100</f>
        <v>20.41015625</v>
      </c>
      <c r="BD15" s="69">
        <f t="shared" si="1"/>
        <v>759</v>
      </c>
      <c r="BE15" s="98">
        <f>BD15/BD18*100</f>
        <v>27.262931034482758</v>
      </c>
      <c r="BF15" s="65">
        <v>541</v>
      </c>
      <c r="BG15" s="106">
        <f>BF15/BF18*100</f>
        <v>31.563593932322053</v>
      </c>
      <c r="BH15" s="65">
        <v>213</v>
      </c>
      <c r="BI15" s="106">
        <f>BH15/BH18*100</f>
        <v>21.089108910891088</v>
      </c>
      <c r="BJ15" s="69">
        <v>749</v>
      </c>
      <c r="BK15" s="98">
        <f>BJ15/BJ18*100</f>
        <v>27.405781192828393</v>
      </c>
      <c r="BL15" s="65">
        <v>248</v>
      </c>
      <c r="BM15" s="106">
        <f>BL15/BL18*100</f>
        <v>27.802690582959645</v>
      </c>
      <c r="BN15" s="65">
        <v>95</v>
      </c>
      <c r="BO15" s="106">
        <f>BN15/BN18*100</f>
        <v>17.272727272727273</v>
      </c>
      <c r="BP15" s="69">
        <f t="shared" si="7"/>
        <v>343</v>
      </c>
      <c r="BQ15" s="98">
        <f>BP15/BP18*100</f>
        <v>23.78640776699029</v>
      </c>
      <c r="BR15" s="65">
        <v>369</v>
      </c>
      <c r="BS15" s="106">
        <f>BR15/BR18*100</f>
        <v>43.411764705882355</v>
      </c>
      <c r="BT15" s="65">
        <v>239</v>
      </c>
      <c r="BU15" s="106">
        <f>BT15/BT18*100</f>
        <v>46.228239845261122</v>
      </c>
      <c r="BV15" s="69">
        <v>608</v>
      </c>
      <c r="BW15" s="98">
        <f>BV15/BV18*100</f>
        <v>44.476956839795172</v>
      </c>
      <c r="BX15" s="65">
        <v>364</v>
      </c>
      <c r="BY15" s="106">
        <f>BX15/BX18*100</f>
        <v>43.961352657004831</v>
      </c>
      <c r="BZ15" s="65">
        <v>230</v>
      </c>
      <c r="CA15" s="106">
        <f>BZ15/BZ18*100</f>
        <v>46.184738955823299</v>
      </c>
      <c r="CB15" s="69">
        <v>594</v>
      </c>
      <c r="CC15" s="98">
        <f>CB15/CB18*100</f>
        <v>44.796380090497742</v>
      </c>
      <c r="CD15" s="65">
        <v>269</v>
      </c>
      <c r="CE15" s="106">
        <f>CD15/CD18*100</f>
        <v>45.826235093696766</v>
      </c>
      <c r="CF15" s="65">
        <v>159</v>
      </c>
      <c r="CG15" s="106">
        <f>CF15/CF18*100</f>
        <v>48.036253776435046</v>
      </c>
      <c r="CH15" s="69">
        <v>428</v>
      </c>
      <c r="CI15" s="98">
        <f>CH15/CH18*100</f>
        <v>46.623093681917211</v>
      </c>
      <c r="CJ15" s="65">
        <v>253</v>
      </c>
      <c r="CK15" s="106">
        <f>CJ15/CJ18*100</f>
        <v>45.50359712230216</v>
      </c>
      <c r="CL15" s="65">
        <v>150</v>
      </c>
      <c r="CM15" s="106">
        <f>CL15/CL18*100</f>
        <v>47.619047619047613</v>
      </c>
      <c r="CN15" s="69">
        <v>403</v>
      </c>
      <c r="CO15" s="98">
        <f>CN15/CN18*100</f>
        <v>46.268656716417908</v>
      </c>
      <c r="CP15" s="72">
        <v>324</v>
      </c>
      <c r="CQ15" s="106">
        <f>CP15/CP18*100</f>
        <v>62.548262548262542</v>
      </c>
      <c r="CR15" s="65">
        <v>217</v>
      </c>
      <c r="CS15" s="106">
        <f>CR15/CR18*100</f>
        <v>75.609756097560975</v>
      </c>
      <c r="CT15" s="69">
        <v>541</v>
      </c>
      <c r="CU15" s="98">
        <f>CT15/CT18*100</f>
        <v>67.204968944099377</v>
      </c>
    </row>
    <row r="16" spans="1:99" x14ac:dyDescent="0.35">
      <c r="A16" s="24" t="s">
        <v>13</v>
      </c>
      <c r="B16" s="79">
        <v>897106</v>
      </c>
      <c r="C16" s="121">
        <v>1412401</v>
      </c>
      <c r="D16" s="72">
        <v>1684</v>
      </c>
      <c r="E16" s="106">
        <f>D16/D18*100</f>
        <v>41.033138401559455</v>
      </c>
      <c r="F16" s="65">
        <v>1193</v>
      </c>
      <c r="G16" s="106">
        <f>F16/F18*100</f>
        <v>44.984917043740573</v>
      </c>
      <c r="H16" s="69">
        <f t="shared" si="2"/>
        <v>2877</v>
      </c>
      <c r="I16" s="98">
        <f>H16/H18*100</f>
        <v>42.584369449378329</v>
      </c>
      <c r="J16" s="72">
        <v>1508</v>
      </c>
      <c r="K16" s="106">
        <f>J16/J18*100</f>
        <v>41.034013605442176</v>
      </c>
      <c r="L16" s="65">
        <v>1007</v>
      </c>
      <c r="M16" s="106">
        <f>L16/L18*100</f>
        <v>45.177209510991482</v>
      </c>
      <c r="N16" s="69">
        <f t="shared" si="3"/>
        <v>2515</v>
      </c>
      <c r="O16" s="98">
        <f>N16/N18*100</f>
        <v>42.598238482384829</v>
      </c>
      <c r="P16" s="65">
        <v>1308</v>
      </c>
      <c r="Q16" s="106">
        <f>P16/P18*100</f>
        <v>41.510631545541102</v>
      </c>
      <c r="R16" s="65">
        <v>827</v>
      </c>
      <c r="S16" s="106">
        <f>R16/R18*100</f>
        <v>45.265462506841821</v>
      </c>
      <c r="T16" s="69">
        <f t="shared" si="4"/>
        <v>2135</v>
      </c>
      <c r="U16" s="98">
        <f>T16/T18*100</f>
        <v>42.888710325431902</v>
      </c>
      <c r="V16" s="65">
        <v>1300</v>
      </c>
      <c r="W16" s="106">
        <f>V16/V18*100</f>
        <v>41.533546325878596</v>
      </c>
      <c r="X16" s="65">
        <v>821</v>
      </c>
      <c r="Y16" s="106">
        <f>X16/X18*100</f>
        <v>45.384190160309565</v>
      </c>
      <c r="Z16" s="69">
        <f t="shared" si="5"/>
        <v>2121</v>
      </c>
      <c r="AA16" s="98">
        <f>Z16/Z18*100</f>
        <v>42.943915772423566</v>
      </c>
      <c r="AB16" s="65">
        <v>1237</v>
      </c>
      <c r="AC16" s="106">
        <f>AB16/AB18*100</f>
        <v>41.482226693494297</v>
      </c>
      <c r="AD16" s="65">
        <v>777</v>
      </c>
      <c r="AE16" s="106">
        <f>AD16/AD18*100</f>
        <v>45.121951219512198</v>
      </c>
      <c r="AF16" s="69">
        <f t="shared" si="6"/>
        <v>2014</v>
      </c>
      <c r="AG16" s="98">
        <f>AF16/AF18*100</f>
        <v>42.814625850340136</v>
      </c>
      <c r="AH16" s="65">
        <v>1205</v>
      </c>
      <c r="AI16" s="106">
        <f>AH16/AH18*100</f>
        <v>41.942220675252351</v>
      </c>
      <c r="AJ16" s="65">
        <v>743</v>
      </c>
      <c r="AK16" s="106">
        <f>AJ16/AJ18*100</f>
        <v>45.057610673135237</v>
      </c>
      <c r="AL16" s="69">
        <v>1879</v>
      </c>
      <c r="AM16" s="98">
        <f>AL16/AL18*100</f>
        <v>43.086448062371012</v>
      </c>
      <c r="AN16" s="65">
        <v>882</v>
      </c>
      <c r="AO16" s="106">
        <f>AN16/AN18*100</f>
        <v>41.311475409836071</v>
      </c>
      <c r="AP16" s="65">
        <v>579</v>
      </c>
      <c r="AQ16" s="106">
        <f>AP16/AP18*100</f>
        <v>45.91593973037272</v>
      </c>
      <c r="AR16" s="69">
        <f t="shared" si="8"/>
        <v>1461</v>
      </c>
      <c r="AS16" s="98">
        <f>AR16/AR18*100</f>
        <v>43.021201413427562</v>
      </c>
      <c r="AT16" s="65">
        <v>874</v>
      </c>
      <c r="AU16" s="106">
        <f>AT16/AT18*100</f>
        <v>41.559676652401336</v>
      </c>
      <c r="AV16" s="65">
        <v>568</v>
      </c>
      <c r="AW16" s="106">
        <f>AV16/AV18*100</f>
        <v>45.917542441390466</v>
      </c>
      <c r="AX16" s="69">
        <f>AT16+AV16</f>
        <v>1442</v>
      </c>
      <c r="AY16" s="98">
        <f>AX16/AX18*100</f>
        <v>43.212466287084204</v>
      </c>
      <c r="AZ16" s="65">
        <v>740</v>
      </c>
      <c r="BA16" s="106">
        <f>AZ16/AZ18*100</f>
        <v>42.069357589539514</v>
      </c>
      <c r="BB16" s="65">
        <v>475</v>
      </c>
      <c r="BC16" s="106">
        <f>BB16/BB18*100</f>
        <v>46.38671875</v>
      </c>
      <c r="BD16" s="69">
        <v>1216</v>
      </c>
      <c r="BE16" s="98">
        <f>BD16/BD18*100</f>
        <v>43.678160919540232</v>
      </c>
      <c r="BF16" s="65">
        <v>720</v>
      </c>
      <c r="BG16" s="106">
        <f>BF16/BF18*100</f>
        <v>42.007001166861144</v>
      </c>
      <c r="BH16" s="65">
        <v>467</v>
      </c>
      <c r="BI16" s="106">
        <f>BH16/BH18*100</f>
        <v>46.237623762376238</v>
      </c>
      <c r="BJ16" s="69">
        <v>1195</v>
      </c>
      <c r="BK16" s="98">
        <f>BJ16/BJ18*100</f>
        <v>43.724844493230883</v>
      </c>
      <c r="BL16" s="65">
        <v>384</v>
      </c>
      <c r="BM16" s="106">
        <f>BL16/BL18*100</f>
        <v>43.049327354260093</v>
      </c>
      <c r="BN16" s="65">
        <v>258</v>
      </c>
      <c r="BO16" s="106">
        <f>BN16/BN18*100</f>
        <v>46.909090909090914</v>
      </c>
      <c r="BP16" s="69">
        <f t="shared" si="7"/>
        <v>642</v>
      </c>
      <c r="BQ16" s="98">
        <f>BP16/BP18*100</f>
        <v>44.521497919556175</v>
      </c>
      <c r="BR16" s="65">
        <v>132</v>
      </c>
      <c r="BS16" s="106">
        <f>BR16/BR18*100</f>
        <v>15.529411764705884</v>
      </c>
      <c r="BT16" s="65">
        <v>123</v>
      </c>
      <c r="BU16" s="106">
        <f>BT16/BT18*100</f>
        <v>23.791102514506772</v>
      </c>
      <c r="BV16" s="69">
        <v>255</v>
      </c>
      <c r="BW16" s="98">
        <f>BV16/BV18*100</f>
        <v>18.653986832479884</v>
      </c>
      <c r="BX16" s="65">
        <v>128</v>
      </c>
      <c r="BY16" s="106">
        <f>BX16/BX18*100</f>
        <v>15.458937198067632</v>
      </c>
      <c r="BZ16" s="65">
        <v>121</v>
      </c>
      <c r="CA16" s="106">
        <f>BZ16/BZ18*100</f>
        <v>24.29718875502008</v>
      </c>
      <c r="CB16" s="69">
        <v>249</v>
      </c>
      <c r="CC16" s="98">
        <f>CB16/CB18*100</f>
        <v>18.778280542986426</v>
      </c>
      <c r="CD16" s="65">
        <v>89</v>
      </c>
      <c r="CE16" s="106">
        <f>CD16/CD18*100</f>
        <v>15.1618398637138</v>
      </c>
      <c r="CF16" s="65">
        <v>89</v>
      </c>
      <c r="CG16" s="106">
        <f>CF16/CF18*100</f>
        <v>26.888217522658607</v>
      </c>
      <c r="CH16" s="69">
        <v>178</v>
      </c>
      <c r="CI16" s="98">
        <f>CH16/CH18*100</f>
        <v>19.389978213507625</v>
      </c>
      <c r="CJ16" s="65">
        <v>85</v>
      </c>
      <c r="CK16" s="106">
        <f>CJ16/CJ18*100</f>
        <v>15.287769784172662</v>
      </c>
      <c r="CL16" s="65">
        <v>84</v>
      </c>
      <c r="CM16" s="106">
        <f>CL16/CL18*100</f>
        <v>26.666666666666668</v>
      </c>
      <c r="CN16" s="69">
        <v>169</v>
      </c>
      <c r="CO16" s="98">
        <f>CN16/CN18*100</f>
        <v>19.402985074626866</v>
      </c>
      <c r="CP16" s="72">
        <v>0</v>
      </c>
      <c r="CQ16" s="106">
        <f>CP16/CP18*100</f>
        <v>0</v>
      </c>
      <c r="CR16" s="65">
        <v>0</v>
      </c>
      <c r="CS16" s="106">
        <f>CR16/CR18*100</f>
        <v>0</v>
      </c>
      <c r="CT16" s="69">
        <v>0</v>
      </c>
      <c r="CU16" s="98">
        <f>CT16/CT18*100</f>
        <v>0</v>
      </c>
    </row>
    <row r="17" spans="1:99" x14ac:dyDescent="0.35">
      <c r="A17" s="24" t="s">
        <v>4</v>
      </c>
      <c r="B17" s="119">
        <v>163279</v>
      </c>
      <c r="C17" s="122">
        <v>388166</v>
      </c>
      <c r="D17" s="73">
        <v>534</v>
      </c>
      <c r="E17" s="107">
        <f>D17/D18*100</f>
        <v>13.011695906432749</v>
      </c>
      <c r="F17" s="74">
        <v>678</v>
      </c>
      <c r="G17" s="107">
        <f>F17/F18*100</f>
        <v>25.565610859728505</v>
      </c>
      <c r="H17" s="75">
        <f t="shared" si="2"/>
        <v>1212</v>
      </c>
      <c r="I17" s="99">
        <f>H17/H18*100</f>
        <v>17.939609236234457</v>
      </c>
      <c r="J17" s="73">
        <v>460</v>
      </c>
      <c r="K17" s="107">
        <f>J17/J18*100</f>
        <v>12.51700680272109</v>
      </c>
      <c r="L17" s="74">
        <v>526</v>
      </c>
      <c r="M17" s="107">
        <f>L17/L18*100</f>
        <v>23.598026020637057</v>
      </c>
      <c r="N17" s="75">
        <f t="shared" si="3"/>
        <v>986</v>
      </c>
      <c r="O17" s="99">
        <f>N17/N18*100</f>
        <v>16.700542005420054</v>
      </c>
      <c r="P17" s="65">
        <v>408</v>
      </c>
      <c r="Q17" s="107">
        <f>P17/P18*100</f>
        <v>12.948270390352267</v>
      </c>
      <c r="R17" s="65">
        <v>436</v>
      </c>
      <c r="S17" s="107">
        <f>R17/R18*100</f>
        <v>23.864258347016968</v>
      </c>
      <c r="T17" s="69">
        <f t="shared" si="4"/>
        <v>844</v>
      </c>
      <c r="U17" s="99">
        <f>T17/T18*100</f>
        <v>16.954600241060668</v>
      </c>
      <c r="V17" s="65">
        <v>403</v>
      </c>
      <c r="W17" s="107">
        <f>V17/V18*100</f>
        <v>12.875399361022364</v>
      </c>
      <c r="X17" s="65">
        <v>430</v>
      </c>
      <c r="Y17" s="107">
        <f>X17/X18*100</f>
        <v>23.770038695411831</v>
      </c>
      <c r="Z17" s="69">
        <f t="shared" si="5"/>
        <v>833</v>
      </c>
      <c r="AA17" s="99">
        <f>Z17/Z18*100</f>
        <v>16.865762300060741</v>
      </c>
      <c r="AB17" s="65">
        <v>386</v>
      </c>
      <c r="AC17" s="107">
        <f>AB17/AB18*100</f>
        <v>12.944332662642521</v>
      </c>
      <c r="AD17" s="65">
        <v>405</v>
      </c>
      <c r="AE17" s="107">
        <f>AD17/AD18*100</f>
        <v>23.519163763066203</v>
      </c>
      <c r="AF17" s="69">
        <f t="shared" si="6"/>
        <v>791</v>
      </c>
      <c r="AG17" s="99">
        <f>AF17/AF18*100</f>
        <v>16.815476190476193</v>
      </c>
      <c r="AH17" s="65">
        <v>364</v>
      </c>
      <c r="AI17" s="107">
        <f>AH17/AH18*100</f>
        <v>12.669683257918551</v>
      </c>
      <c r="AJ17" s="65">
        <v>389</v>
      </c>
      <c r="AK17" s="107">
        <f>AJ17/AJ18*100</f>
        <v>23.590054578532442</v>
      </c>
      <c r="AL17" s="69">
        <v>728</v>
      </c>
      <c r="AM17" s="99">
        <f>AL17/AL18*100</f>
        <v>16.693418940609952</v>
      </c>
      <c r="AN17" s="65">
        <v>274</v>
      </c>
      <c r="AO17" s="107">
        <f>AN17/AN18*100</f>
        <v>12.833723653395785</v>
      </c>
      <c r="AP17" s="65">
        <v>264</v>
      </c>
      <c r="AQ17" s="107">
        <f>AP17/AP18*100</f>
        <v>20.935765265662173</v>
      </c>
      <c r="AR17" s="69">
        <f t="shared" ref="AR17" si="11">AN17+AP17</f>
        <v>538</v>
      </c>
      <c r="AS17" s="99">
        <f>AR17/AR18*100</f>
        <v>15.842167255594816</v>
      </c>
      <c r="AT17" s="65">
        <v>264</v>
      </c>
      <c r="AU17" s="107">
        <f>AT17/AT18*100</f>
        <v>12.553495007132668</v>
      </c>
      <c r="AV17" s="65">
        <v>259</v>
      </c>
      <c r="AW17" s="107">
        <f>AV17/AV18*100</f>
        <v>20.937752627324173</v>
      </c>
      <c r="AX17" s="69">
        <f>AT17+AV17</f>
        <v>523</v>
      </c>
      <c r="AY17" s="99">
        <f>AX17/AX18*100</f>
        <v>15.672759964039557</v>
      </c>
      <c r="AZ17" s="65">
        <v>225</v>
      </c>
      <c r="BA17" s="107">
        <f>AZ17/AZ18*100</f>
        <v>12.791358726549177</v>
      </c>
      <c r="BB17" s="65">
        <v>221</v>
      </c>
      <c r="BC17" s="107">
        <f>BB17/BB18*100</f>
        <v>21.58203125</v>
      </c>
      <c r="BD17" s="69">
        <f>AZ17+BB17</f>
        <v>446</v>
      </c>
      <c r="BE17" s="99">
        <f>BD17/BD18*100</f>
        <v>16.020114942528735</v>
      </c>
      <c r="BF17" s="65">
        <v>218</v>
      </c>
      <c r="BG17" s="107">
        <f>BF17/BF18*100</f>
        <v>12.718786464410737</v>
      </c>
      <c r="BH17" s="65">
        <v>215</v>
      </c>
      <c r="BI17" s="107">
        <f>BH17/BH18*100</f>
        <v>21.287128712871286</v>
      </c>
      <c r="BJ17" s="69">
        <v>438</v>
      </c>
      <c r="BK17" s="99">
        <f>BJ17/BJ18*100</f>
        <v>16.02634467618002</v>
      </c>
      <c r="BL17" s="65">
        <v>137</v>
      </c>
      <c r="BM17" s="107">
        <f>BL17/BL18*100</f>
        <v>15.358744394618833</v>
      </c>
      <c r="BN17" s="65">
        <v>129</v>
      </c>
      <c r="BO17" s="107">
        <f>BN17/BN18*100</f>
        <v>23.454545454545457</v>
      </c>
      <c r="BP17" s="69">
        <f t="shared" si="7"/>
        <v>266</v>
      </c>
      <c r="BQ17" s="99">
        <f>BP17/BP18*100</f>
        <v>18.446601941747574</v>
      </c>
      <c r="BR17" s="65">
        <v>0</v>
      </c>
      <c r="BS17" s="107">
        <f>BR17/BR18*100</f>
        <v>0</v>
      </c>
      <c r="BT17" s="65">
        <v>0</v>
      </c>
      <c r="BU17" s="107">
        <f>BT17/BT18*100</f>
        <v>0</v>
      </c>
      <c r="BV17" s="69">
        <v>0</v>
      </c>
      <c r="BW17" s="99">
        <f>BV17/BV18*100</f>
        <v>0</v>
      </c>
      <c r="BX17" s="65">
        <v>0</v>
      </c>
      <c r="BY17" s="107">
        <f>BX17/BX18*100</f>
        <v>0</v>
      </c>
      <c r="BZ17" s="65">
        <v>0</v>
      </c>
      <c r="CA17" s="107">
        <f>BZ17/BZ18*100</f>
        <v>0</v>
      </c>
      <c r="CB17" s="76" t="s">
        <v>14</v>
      </c>
      <c r="CC17" s="99">
        <f>CB17/CB18*100</f>
        <v>0</v>
      </c>
      <c r="CD17" s="65">
        <v>0</v>
      </c>
      <c r="CE17" s="107">
        <f>CD17/CD18*100</f>
        <v>0</v>
      </c>
      <c r="CF17" s="65">
        <v>0</v>
      </c>
      <c r="CG17" s="107">
        <f>CF17/CF18*100</f>
        <v>0</v>
      </c>
      <c r="CH17" s="76" t="s">
        <v>14</v>
      </c>
      <c r="CI17" s="99">
        <f>CH17/CH18*100</f>
        <v>0</v>
      </c>
      <c r="CJ17" s="65">
        <v>0</v>
      </c>
      <c r="CK17" s="107">
        <f>CJ17/CJ18*100</f>
        <v>0</v>
      </c>
      <c r="CL17" s="65">
        <v>0</v>
      </c>
      <c r="CM17" s="107">
        <f>CL17/CL18*100</f>
        <v>0</v>
      </c>
      <c r="CN17" s="76" t="s">
        <v>14</v>
      </c>
      <c r="CO17" s="99">
        <f>CN17/CN18*100</f>
        <v>0</v>
      </c>
      <c r="CP17" s="72">
        <v>0</v>
      </c>
      <c r="CQ17" s="107">
        <f>CP17/CP18*100</f>
        <v>0</v>
      </c>
      <c r="CR17" s="65">
        <v>0</v>
      </c>
      <c r="CS17" s="107">
        <f>CR17/CR18*100</f>
        <v>0</v>
      </c>
      <c r="CT17" s="76" t="s">
        <v>14</v>
      </c>
      <c r="CU17" s="99">
        <f>CT17/CT18*100</f>
        <v>0</v>
      </c>
    </row>
    <row r="18" spans="1:99" x14ac:dyDescent="0.35">
      <c r="A18" s="25" t="s">
        <v>15</v>
      </c>
      <c r="B18" s="92">
        <f>SUM(B8:B17)</f>
        <v>23089389</v>
      </c>
      <c r="C18" s="93">
        <f>SUM(C8:C17)</f>
        <v>24011006</v>
      </c>
      <c r="D18" s="71">
        <f t="shared" ref="D18:F18" si="12">SUM(D8:D17)</f>
        <v>4104</v>
      </c>
      <c r="E18" s="108">
        <f>SUM(E8:E17)</f>
        <v>100</v>
      </c>
      <c r="F18" s="71">
        <f t="shared" si="12"/>
        <v>2652</v>
      </c>
      <c r="G18" s="108">
        <f>SUM(G8:G17)</f>
        <v>100</v>
      </c>
      <c r="H18" s="71">
        <f>SUM(H8:H17)</f>
        <v>6756</v>
      </c>
      <c r="I18" s="100">
        <f>SUM(I8:I17)</f>
        <v>100</v>
      </c>
      <c r="J18" s="71">
        <f t="shared" ref="J18" si="13">SUM(J8:J17)</f>
        <v>3675</v>
      </c>
      <c r="K18" s="108">
        <f>SUM(K8:K17)</f>
        <v>100</v>
      </c>
      <c r="L18" s="71">
        <f t="shared" ref="L18" si="14">SUM(L8:L17)</f>
        <v>2229</v>
      </c>
      <c r="M18" s="108">
        <f>SUM(M8:M17)</f>
        <v>100</v>
      </c>
      <c r="N18" s="71">
        <f>SUM(N8:N17)</f>
        <v>5904</v>
      </c>
      <c r="O18" s="100">
        <f>SUM(O8:O17)</f>
        <v>100</v>
      </c>
      <c r="P18" s="66">
        <f t="shared" ref="P18:R18" si="15">SUM(P8:P17)</f>
        <v>3151</v>
      </c>
      <c r="Q18" s="108">
        <f>SUM(Q8:Q17)</f>
        <v>100</v>
      </c>
      <c r="R18" s="66">
        <f t="shared" si="15"/>
        <v>1827</v>
      </c>
      <c r="S18" s="108">
        <f>SUM(S8:S17)</f>
        <v>100</v>
      </c>
      <c r="T18" s="66">
        <f>SUM(T8:T17)</f>
        <v>4978</v>
      </c>
      <c r="U18" s="100">
        <f>SUM(U8:U17)</f>
        <v>100</v>
      </c>
      <c r="V18" s="66">
        <f t="shared" ref="V18:X18" si="16">SUM(V8:V17)</f>
        <v>3130</v>
      </c>
      <c r="W18" s="108">
        <f>SUM(W8:W17)</f>
        <v>100</v>
      </c>
      <c r="X18" s="66">
        <f t="shared" si="16"/>
        <v>1809</v>
      </c>
      <c r="Y18" s="108">
        <f>SUM(Y8:Y17)</f>
        <v>100</v>
      </c>
      <c r="Z18" s="66">
        <f>SUM(Z8:Z17)</f>
        <v>4939</v>
      </c>
      <c r="AA18" s="100">
        <f>SUM(AA8:AA17)</f>
        <v>100</v>
      </c>
      <c r="AB18" s="66">
        <f t="shared" ref="AB18:AD18" si="17">SUM(AB8:AB17)</f>
        <v>2982</v>
      </c>
      <c r="AC18" s="108">
        <f>SUM(AC8:AC17)</f>
        <v>100</v>
      </c>
      <c r="AD18" s="66">
        <f t="shared" si="17"/>
        <v>1722</v>
      </c>
      <c r="AE18" s="108">
        <f>SUM(AE8:AE17)</f>
        <v>100.00000000000001</v>
      </c>
      <c r="AF18" s="66">
        <f>SUM(AF8:AF17)</f>
        <v>4704</v>
      </c>
      <c r="AG18" s="100">
        <f>SUM(AG8:AG17)</f>
        <v>100</v>
      </c>
      <c r="AH18" s="66">
        <f t="shared" ref="AH18:AJ18" si="18">SUM(AH8:AH17)</f>
        <v>2873</v>
      </c>
      <c r="AI18" s="108">
        <f>SUM(AI8:AI17)</f>
        <v>100</v>
      </c>
      <c r="AJ18" s="66">
        <f t="shared" si="18"/>
        <v>1649</v>
      </c>
      <c r="AK18" s="108">
        <f>SUM(AK8:AK17)</f>
        <v>100</v>
      </c>
      <c r="AL18" s="66">
        <f>SUM(AL8:AL17)</f>
        <v>4361</v>
      </c>
      <c r="AM18" s="100">
        <f>SUM(AM8:AM17)</f>
        <v>100</v>
      </c>
      <c r="AN18" s="66">
        <f t="shared" ref="AN18:AR18" si="19">SUM(AN8:AN17)</f>
        <v>2135</v>
      </c>
      <c r="AO18" s="108">
        <f>SUM(AO8:AO17)</f>
        <v>100</v>
      </c>
      <c r="AP18" s="66">
        <f t="shared" si="19"/>
        <v>1261</v>
      </c>
      <c r="AQ18" s="108">
        <f>SUM(AQ8:AQ17)</f>
        <v>99.999999999999986</v>
      </c>
      <c r="AR18" s="66">
        <f t="shared" si="19"/>
        <v>3396</v>
      </c>
      <c r="AS18" s="100">
        <f>SUM(AS8:AS17)</f>
        <v>100</v>
      </c>
      <c r="AT18" s="66">
        <f t="shared" ref="AT18:AX18" si="20">SUM(AT8:AT17)</f>
        <v>2103</v>
      </c>
      <c r="AU18" s="108">
        <f>SUM(AU8:AU17)</f>
        <v>100.00000000000001</v>
      </c>
      <c r="AV18" s="66">
        <f t="shared" si="20"/>
        <v>1237</v>
      </c>
      <c r="AW18" s="108">
        <f>SUM(AW8:AW17)</f>
        <v>100.00000000000001</v>
      </c>
      <c r="AX18" s="66">
        <f t="shared" si="20"/>
        <v>3337</v>
      </c>
      <c r="AY18" s="100">
        <f>SUM(AY8:AY17)</f>
        <v>100</v>
      </c>
      <c r="AZ18" s="66">
        <f t="shared" ref="AZ18" si="21">SUM(AZ8:AZ17)</f>
        <v>1759</v>
      </c>
      <c r="BA18" s="108">
        <f>SUM(BA8:BA17)</f>
        <v>100.00000000000001</v>
      </c>
      <c r="BB18" s="66">
        <f t="shared" ref="BB18" si="22">SUM(BB8:BB17)</f>
        <v>1024</v>
      </c>
      <c r="BC18" s="108">
        <f>SUM(BC8:BC17)</f>
        <v>100</v>
      </c>
      <c r="BD18" s="66">
        <f t="shared" ref="BD18:BJ18" si="23">SUM(BD8:BD17)</f>
        <v>2784</v>
      </c>
      <c r="BE18" s="100">
        <f>SUM(BE8:BE17)</f>
        <v>100</v>
      </c>
      <c r="BF18" s="66">
        <f t="shared" si="23"/>
        <v>1714</v>
      </c>
      <c r="BG18" s="108">
        <f>SUM(BG8:BG17)</f>
        <v>100.00000000000001</v>
      </c>
      <c r="BH18" s="66">
        <f t="shared" si="23"/>
        <v>1010</v>
      </c>
      <c r="BI18" s="108">
        <f>SUM(BI8:BI17)</f>
        <v>100</v>
      </c>
      <c r="BJ18" s="66">
        <f t="shared" si="23"/>
        <v>2733</v>
      </c>
      <c r="BK18" s="100">
        <f>SUM(BK8:BK17)</f>
        <v>99.999999999999986</v>
      </c>
      <c r="BL18" s="66">
        <f t="shared" ref="BL18:BP18" si="24">SUM(BL8:BL17)</f>
        <v>892</v>
      </c>
      <c r="BM18" s="108">
        <f>SUM(BM8:BM17)</f>
        <v>100</v>
      </c>
      <c r="BN18" s="66">
        <f t="shared" si="24"/>
        <v>550</v>
      </c>
      <c r="BO18" s="108">
        <f>SUM(BO8:BO17)</f>
        <v>100</v>
      </c>
      <c r="BP18" s="66">
        <f t="shared" si="24"/>
        <v>1442</v>
      </c>
      <c r="BQ18" s="100">
        <f t="shared" ref="BQ18:CA18" si="25">SUM(BQ8:BQ17)</f>
        <v>100.00000000000001</v>
      </c>
      <c r="BR18" s="66">
        <f t="shared" si="25"/>
        <v>850</v>
      </c>
      <c r="BS18" s="108">
        <f t="shared" si="25"/>
        <v>100</v>
      </c>
      <c r="BT18" s="66">
        <f t="shared" si="25"/>
        <v>517</v>
      </c>
      <c r="BU18" s="108">
        <f t="shared" si="25"/>
        <v>100</v>
      </c>
      <c r="BV18" s="66">
        <f t="shared" si="25"/>
        <v>1367</v>
      </c>
      <c r="BW18" s="100">
        <f t="shared" si="25"/>
        <v>100</v>
      </c>
      <c r="BX18" s="66">
        <f t="shared" si="25"/>
        <v>828</v>
      </c>
      <c r="BY18" s="108">
        <f t="shared" si="25"/>
        <v>99.999999999999986</v>
      </c>
      <c r="BZ18" s="66">
        <f t="shared" si="25"/>
        <v>498</v>
      </c>
      <c r="CA18" s="108">
        <f t="shared" si="25"/>
        <v>100</v>
      </c>
      <c r="CB18" s="66">
        <f>SUM(CB8:CB16)</f>
        <v>1326</v>
      </c>
      <c r="CC18" s="100">
        <f>SUM(CC8:CC17)</f>
        <v>100</v>
      </c>
      <c r="CD18" s="66">
        <f>SUM(CD8:CD17)</f>
        <v>587</v>
      </c>
      <c r="CE18" s="108">
        <f>SUM(CE8:CE17)</f>
        <v>100</v>
      </c>
      <c r="CF18" s="66">
        <f>SUM(CF8:CF17)</f>
        <v>331</v>
      </c>
      <c r="CG18" s="108">
        <f>SUM(CG8:CG17)</f>
        <v>100</v>
      </c>
      <c r="CH18" s="66">
        <f>SUM(CH8:CH16)</f>
        <v>918</v>
      </c>
      <c r="CI18" s="100">
        <f>SUM(CI8:CI17)</f>
        <v>100</v>
      </c>
      <c r="CJ18" s="66">
        <f>SUM(CJ8:CJ17)</f>
        <v>556</v>
      </c>
      <c r="CK18" s="108">
        <f>SUM(CK8:CK17)</f>
        <v>100</v>
      </c>
      <c r="CL18" s="66">
        <f>SUM(CL8:CL17)</f>
        <v>315</v>
      </c>
      <c r="CM18" s="108">
        <f>SUM(CM8:CM17)</f>
        <v>100</v>
      </c>
      <c r="CN18" s="66">
        <f>SUM(CN8:CN16)</f>
        <v>871</v>
      </c>
      <c r="CO18" s="100">
        <f>SUM(CO8:CO17)</f>
        <v>100</v>
      </c>
      <c r="CP18" s="77">
        <f>SUM(CP8:CP17)</f>
        <v>518</v>
      </c>
      <c r="CQ18" s="108">
        <f>SUM(CQ8:CQ17)</f>
        <v>100</v>
      </c>
      <c r="CR18" s="66">
        <f>SUM(CR8:CR17)</f>
        <v>287</v>
      </c>
      <c r="CS18" s="108">
        <f>SUM(CS8:CS17)</f>
        <v>100</v>
      </c>
      <c r="CT18" s="66">
        <f>SUM(CT8:CT16)</f>
        <v>805</v>
      </c>
      <c r="CU18" s="100">
        <f>SUM(CU8:CU17)</f>
        <v>100</v>
      </c>
    </row>
    <row r="19" spans="1:99" s="86" customFormat="1" ht="15" customHeight="1" x14ac:dyDescent="0.35">
      <c r="A19" s="83"/>
      <c r="B19" s="84"/>
      <c r="C19" s="84"/>
      <c r="D19" s="83" t="s">
        <v>145</v>
      </c>
      <c r="E19" s="114"/>
      <c r="F19" s="87"/>
      <c r="G19" s="114"/>
      <c r="H19" s="88">
        <f>H18/DailyTotal!C6*100</f>
        <v>44.336527103294394</v>
      </c>
      <c r="I19" s="114"/>
      <c r="J19" s="83" t="s">
        <v>145</v>
      </c>
      <c r="K19" s="114"/>
      <c r="L19" s="87"/>
      <c r="M19" s="114"/>
      <c r="N19" s="88">
        <f>N18/DailyTotal!C7*100</f>
        <v>40.563380281690144</v>
      </c>
      <c r="O19" s="114"/>
      <c r="P19" s="83" t="s">
        <v>145</v>
      </c>
      <c r="Q19" s="114"/>
      <c r="R19" s="87"/>
      <c r="S19" s="114"/>
      <c r="T19" s="88">
        <f>T18/DailyTotal!C8*100</f>
        <v>36.077692419191187</v>
      </c>
      <c r="U19" s="114"/>
      <c r="V19" s="83" t="s">
        <v>145</v>
      </c>
      <c r="W19" s="114"/>
      <c r="X19" s="87"/>
      <c r="Y19" s="114"/>
      <c r="Z19" s="88">
        <f>Z18/DailyTotal!C9*100</f>
        <v>37.832248180773647</v>
      </c>
      <c r="AA19" s="112"/>
      <c r="AB19" s="83" t="s">
        <v>145</v>
      </c>
      <c r="AC19" s="112"/>
      <c r="AD19" s="89"/>
      <c r="AE19" s="112"/>
      <c r="AF19" s="89">
        <f>AF18/DailyTotal!C12*100</f>
        <v>43.017832647462278</v>
      </c>
      <c r="AG19" s="112"/>
      <c r="AH19" s="83" t="s">
        <v>145</v>
      </c>
      <c r="AI19" s="112"/>
      <c r="AJ19" s="89"/>
      <c r="AK19" s="112"/>
      <c r="AL19" s="89">
        <f>AL18/DailyTotal!C13*100</f>
        <v>43.596920923722884</v>
      </c>
      <c r="AM19" s="109"/>
      <c r="AN19" s="83" t="s">
        <v>145</v>
      </c>
      <c r="AO19" s="109"/>
      <c r="AP19" s="85"/>
      <c r="AQ19" s="109"/>
      <c r="AR19" s="89">
        <f>AR18/DailyTotal!C14*100</f>
        <v>37.51242681983873</v>
      </c>
      <c r="AS19" s="109"/>
      <c r="AT19" s="83" t="s">
        <v>145</v>
      </c>
      <c r="AU19" s="109"/>
      <c r="AV19" s="85"/>
      <c r="AW19" s="109"/>
      <c r="AX19" s="89">
        <f>AX18/DailyTotal!C15*100</f>
        <v>40.749786298693365</v>
      </c>
      <c r="AY19" s="109"/>
      <c r="AZ19" s="83" t="s">
        <v>145</v>
      </c>
      <c r="BA19" s="109"/>
      <c r="BB19" s="85"/>
      <c r="BC19" s="109"/>
      <c r="BD19" s="89">
        <f>BD18/DailyTotal!C16*100</f>
        <v>37.929155313351501</v>
      </c>
      <c r="BE19" s="109"/>
      <c r="BF19" s="83" t="s">
        <v>145</v>
      </c>
      <c r="BG19" s="109"/>
      <c r="BH19" s="85"/>
      <c r="BI19" s="109"/>
      <c r="BJ19" s="89">
        <f>BJ18/DailyTotal!C17*100</f>
        <v>41.865808823529413</v>
      </c>
      <c r="BK19" s="109"/>
      <c r="BL19" s="83" t="s">
        <v>145</v>
      </c>
      <c r="BM19" s="109"/>
      <c r="BN19" s="85"/>
      <c r="BO19" s="109"/>
      <c r="BP19" s="89">
        <f>BP18/DailyTotal!C18*100</f>
        <v>25.342706502636204</v>
      </c>
      <c r="BQ19" s="109"/>
      <c r="BR19" s="83" t="s">
        <v>145</v>
      </c>
      <c r="BS19" s="109"/>
      <c r="BT19" s="85"/>
      <c r="BU19" s="109"/>
      <c r="BV19" s="89">
        <f>BV18/DailyTotal!C19*100</f>
        <v>28.139151914368053</v>
      </c>
      <c r="BW19" s="109"/>
      <c r="BX19" s="83" t="s">
        <v>145</v>
      </c>
      <c r="BY19" s="109"/>
      <c r="BZ19" s="85"/>
      <c r="CA19" s="109"/>
      <c r="CB19" s="89">
        <f>CB18/DailyTotal!C20*100</f>
        <v>32.42846661775495</v>
      </c>
      <c r="CC19" s="109"/>
      <c r="CD19" s="83" t="s">
        <v>145</v>
      </c>
      <c r="CE19" s="109"/>
      <c r="CF19" s="85"/>
      <c r="CG19" s="109"/>
      <c r="CH19" s="89">
        <f>CH18/DailyTotal!C21*100</f>
        <v>27.851941747572816</v>
      </c>
      <c r="CI19" s="109"/>
      <c r="CJ19" s="83" t="s">
        <v>145</v>
      </c>
      <c r="CK19" s="109"/>
      <c r="CL19" s="85"/>
      <c r="CM19" s="112"/>
      <c r="CN19" s="89">
        <f>CN18/DailyTotal!C22*100</f>
        <v>32.307121661721069</v>
      </c>
      <c r="CO19" s="109"/>
      <c r="CP19" s="83" t="s">
        <v>145</v>
      </c>
      <c r="CQ19" s="109"/>
      <c r="CR19" s="85"/>
      <c r="CS19" s="109"/>
      <c r="CT19" s="89">
        <f>CT18/DailyTotal!C23*100</f>
        <v>38.369876072449955</v>
      </c>
      <c r="CU19" s="101"/>
    </row>
    <row r="21" spans="1:99" x14ac:dyDescent="0.35">
      <c r="A21" s="4" t="s">
        <v>70</v>
      </c>
      <c r="B21" s="4"/>
      <c r="C21" s="4"/>
      <c r="E21" s="103"/>
      <c r="F21" s="103"/>
      <c r="I21" s="103"/>
      <c r="J21" s="4"/>
      <c r="K21" s="103"/>
      <c r="L21" s="4"/>
      <c r="M21" s="103"/>
      <c r="O21" s="103"/>
      <c r="P21" s="4"/>
      <c r="Q21" s="103"/>
      <c r="R21" s="4"/>
      <c r="S21" s="103"/>
      <c r="T21" s="4"/>
      <c r="U21" s="103"/>
      <c r="V21" s="4"/>
      <c r="W21" s="103"/>
      <c r="X21" s="4"/>
      <c r="Y21" s="103"/>
      <c r="Z21" s="4"/>
      <c r="AA21" s="103"/>
      <c r="AB21" s="4"/>
      <c r="AC21" s="103"/>
      <c r="AD21" s="4"/>
      <c r="AE21" s="103"/>
      <c r="AF21" s="4"/>
      <c r="AG21" s="103"/>
      <c r="AH21" s="4"/>
      <c r="AI21" s="103"/>
      <c r="AJ21" s="4"/>
      <c r="AK21" s="103"/>
      <c r="AM21" s="103"/>
      <c r="AO21" s="103"/>
      <c r="AQ21" s="103"/>
      <c r="AS21" s="103"/>
      <c r="AU21" s="103"/>
      <c r="AW21" s="103"/>
      <c r="AY21" s="103"/>
      <c r="BA21" s="103"/>
      <c r="BC21" s="103"/>
      <c r="BE21" s="103"/>
      <c r="BG21" s="103"/>
      <c r="BI21" s="103"/>
      <c r="BK21" s="103"/>
      <c r="BM21" s="103"/>
      <c r="BO21" s="103"/>
      <c r="BQ21" s="103"/>
      <c r="BS21" s="103"/>
      <c r="BU21" s="103"/>
      <c r="BW21" s="103"/>
      <c r="BY21" s="103"/>
      <c r="CA21" s="103"/>
      <c r="CC21" s="103"/>
      <c r="CE21" s="103"/>
      <c r="CG21" s="103"/>
      <c r="CI21" s="103"/>
      <c r="CK21" s="103"/>
      <c r="CM21" s="103"/>
      <c r="CO21" s="103"/>
      <c r="CQ21" s="103"/>
      <c r="CS21" s="103"/>
      <c r="CU21" s="103"/>
    </row>
    <row r="22" spans="1:99" s="6" customFormat="1" x14ac:dyDescent="0.35">
      <c r="A22" s="38" t="s">
        <v>78</v>
      </c>
      <c r="B22" s="50" t="s">
        <v>98</v>
      </c>
      <c r="C22" s="50"/>
      <c r="E22" s="115"/>
      <c r="F22" s="51" t="s">
        <v>150</v>
      </c>
      <c r="I22" s="104"/>
      <c r="J22" s="50"/>
      <c r="K22" s="115"/>
      <c r="L22" s="50"/>
      <c r="M22" s="104"/>
      <c r="O22" s="104"/>
      <c r="P22" s="50"/>
      <c r="Q22" s="104"/>
      <c r="R22" s="50"/>
      <c r="S22" s="104"/>
      <c r="T22" s="49"/>
      <c r="U22" s="104"/>
      <c r="V22" s="50"/>
      <c r="W22" s="104"/>
      <c r="X22" s="50"/>
      <c r="Y22" s="104"/>
      <c r="Z22" s="49"/>
      <c r="AA22" s="104"/>
      <c r="AB22" s="50"/>
      <c r="AC22" s="104"/>
      <c r="AD22" s="50"/>
      <c r="AE22" s="104"/>
      <c r="AF22" s="49"/>
      <c r="AG22" s="104"/>
      <c r="AH22" s="50"/>
      <c r="AI22" s="104"/>
      <c r="AJ22" s="50"/>
      <c r="AK22" s="104"/>
      <c r="AM22" s="104"/>
      <c r="AO22" s="104"/>
      <c r="AQ22" s="104"/>
      <c r="AR22" s="49"/>
      <c r="AS22" s="104"/>
      <c r="AU22" s="104"/>
      <c r="AW22" s="104"/>
      <c r="AX22" s="49"/>
      <c r="AY22" s="104"/>
      <c r="BA22" s="104"/>
      <c r="BC22" s="104"/>
      <c r="BD22" s="49"/>
      <c r="BE22" s="104"/>
      <c r="BG22" s="104"/>
      <c r="BI22" s="104"/>
      <c r="BK22" s="104"/>
      <c r="BM22" s="104"/>
      <c r="BO22" s="104"/>
      <c r="BQ22" s="104"/>
      <c r="BS22" s="104"/>
      <c r="BU22" s="104"/>
      <c r="BW22" s="104"/>
      <c r="BY22" s="104"/>
      <c r="CA22" s="104"/>
      <c r="CC22" s="104"/>
      <c r="CE22" s="104"/>
      <c r="CG22" s="104"/>
      <c r="CI22" s="104"/>
      <c r="CJ22" s="9"/>
      <c r="CK22" s="104"/>
      <c r="CL22" s="9"/>
      <c r="CM22" s="104"/>
      <c r="CN22" s="9"/>
      <c r="CO22" s="104"/>
      <c r="CQ22" s="104"/>
      <c r="CR22" s="9"/>
      <c r="CS22" s="104"/>
      <c r="CT22" s="9"/>
      <c r="CU22" s="104"/>
    </row>
    <row r="23" spans="1:99" x14ac:dyDescent="0.35">
      <c r="A23" s="2" t="s">
        <v>96</v>
      </c>
    </row>
    <row r="24" spans="1:99" s="6" customFormat="1" ht="14.5" customHeight="1" x14ac:dyDescent="0.35">
      <c r="A24" s="3" t="s">
        <v>42</v>
      </c>
      <c r="B24" s="6" t="s">
        <v>69</v>
      </c>
      <c r="C24" s="8" t="s">
        <v>71</v>
      </c>
      <c r="E24" s="116"/>
      <c r="G24" s="102"/>
      <c r="I24" s="102"/>
      <c r="J24" s="8"/>
      <c r="K24" s="116"/>
      <c r="M24" s="102"/>
      <c r="O24" s="102"/>
      <c r="P24" s="8"/>
      <c r="Q24" s="102"/>
      <c r="S24" s="102"/>
      <c r="U24" s="102"/>
      <c r="V24" s="8"/>
      <c r="W24" s="102"/>
      <c r="Y24" s="102"/>
      <c r="AA24" s="102"/>
      <c r="AB24" s="8"/>
      <c r="AC24" s="102"/>
      <c r="AE24" s="102"/>
      <c r="AG24" s="102"/>
      <c r="AI24" s="102"/>
      <c r="AK24" s="102"/>
      <c r="AM24" s="102"/>
      <c r="AO24" s="102"/>
      <c r="AQ24" s="102"/>
      <c r="AS24" s="102"/>
      <c r="AT24" s="8"/>
      <c r="AU24" s="102"/>
      <c r="AW24" s="102"/>
      <c r="AY24" s="102"/>
      <c r="AZ24" s="8"/>
      <c r="BA24" s="102"/>
      <c r="BC24" s="102"/>
      <c r="BE24" s="102"/>
      <c r="BG24" s="102"/>
      <c r="BI24" s="102"/>
      <c r="BK24" s="102"/>
      <c r="BM24" s="102"/>
      <c r="BO24" s="102"/>
      <c r="BQ24" s="102"/>
      <c r="BS24" s="102"/>
      <c r="BU24" s="102"/>
      <c r="BW24" s="102"/>
      <c r="BY24" s="102"/>
      <c r="CA24" s="102"/>
      <c r="CC24" s="102"/>
      <c r="CE24" s="102"/>
      <c r="CG24" s="102"/>
      <c r="CI24" s="102"/>
      <c r="CJ24" s="9"/>
      <c r="CK24" s="102"/>
      <c r="CL24" s="9"/>
      <c r="CM24" s="102"/>
      <c r="CN24" s="9"/>
      <c r="CO24" s="102"/>
      <c r="CQ24" s="102"/>
      <c r="CS24" s="102"/>
      <c r="CT24" s="9"/>
      <c r="CU24" s="102"/>
    </row>
    <row r="25" spans="1:99" s="10" customFormat="1" x14ac:dyDescent="0.35">
      <c r="A25" s="3"/>
      <c r="B25" s="10" t="s">
        <v>72</v>
      </c>
      <c r="C25" s="11" t="s">
        <v>54</v>
      </c>
      <c r="E25" s="117"/>
      <c r="G25" s="96"/>
      <c r="I25" s="96"/>
      <c r="J25" s="11"/>
      <c r="K25" s="117"/>
      <c r="M25" s="96"/>
      <c r="O25" s="96"/>
      <c r="P25" s="11"/>
      <c r="Q25" s="96"/>
      <c r="S25" s="96"/>
      <c r="U25" s="96"/>
      <c r="V25" s="11"/>
      <c r="W25" s="96"/>
      <c r="Y25" s="96"/>
      <c r="AA25" s="96"/>
      <c r="AB25" s="11"/>
      <c r="AC25" s="96"/>
      <c r="AE25" s="96"/>
      <c r="AG25" s="96"/>
      <c r="AI25" s="96"/>
      <c r="AK25" s="96"/>
      <c r="AM25" s="96"/>
      <c r="AO25" s="96"/>
      <c r="AQ25" s="96"/>
      <c r="AS25" s="96"/>
      <c r="AT25" s="11"/>
      <c r="AU25" s="96"/>
      <c r="AW25" s="96"/>
      <c r="AY25" s="96"/>
      <c r="AZ25" s="11"/>
      <c r="BA25" s="96"/>
      <c r="BC25" s="96"/>
      <c r="BE25" s="96"/>
      <c r="BG25" s="96"/>
      <c r="BI25" s="96"/>
      <c r="BK25" s="96"/>
      <c r="BM25" s="96"/>
      <c r="BO25" s="96"/>
      <c r="BQ25" s="96"/>
      <c r="BS25" s="96"/>
      <c r="BU25" s="96"/>
      <c r="BW25" s="96"/>
      <c r="BY25" s="96"/>
      <c r="CA25" s="96"/>
      <c r="CC25" s="96"/>
      <c r="CE25" s="96"/>
      <c r="CG25" s="96"/>
      <c r="CI25" s="96"/>
      <c r="CK25" s="96"/>
      <c r="CM25" s="96"/>
      <c r="CO25" s="96"/>
      <c r="CQ25" s="96"/>
      <c r="CS25" s="96"/>
      <c r="CU25" s="96"/>
    </row>
    <row r="26" spans="1:99" s="6" customFormat="1" ht="14.5" customHeight="1" x14ac:dyDescent="0.35">
      <c r="A26" s="3" t="s">
        <v>31</v>
      </c>
      <c r="B26" s="6" t="s">
        <v>69</v>
      </c>
      <c r="C26" s="8" t="s">
        <v>73</v>
      </c>
      <c r="E26" s="116"/>
      <c r="G26" s="102"/>
      <c r="I26" s="102"/>
      <c r="J26" s="8"/>
      <c r="K26" s="116"/>
      <c r="M26" s="102"/>
      <c r="O26" s="102"/>
      <c r="P26" s="8"/>
      <c r="Q26" s="102"/>
      <c r="S26" s="102"/>
      <c r="U26" s="102"/>
      <c r="V26" s="8"/>
      <c r="W26" s="102"/>
      <c r="Y26" s="102"/>
      <c r="AA26" s="102"/>
      <c r="AB26" s="8"/>
      <c r="AC26" s="102"/>
      <c r="AE26" s="102"/>
      <c r="AG26" s="102"/>
      <c r="AI26" s="102"/>
      <c r="AK26" s="102"/>
      <c r="AM26" s="102"/>
      <c r="AO26" s="102"/>
      <c r="AQ26" s="102"/>
      <c r="AS26" s="102"/>
      <c r="AT26" s="8"/>
      <c r="AU26" s="102"/>
      <c r="AW26" s="102"/>
      <c r="AY26" s="102"/>
      <c r="AZ26" s="8"/>
      <c r="BA26" s="102"/>
      <c r="BC26" s="102"/>
      <c r="BE26" s="102"/>
      <c r="BG26" s="102"/>
      <c r="BI26" s="102"/>
      <c r="BK26" s="102"/>
      <c r="BM26" s="102"/>
      <c r="BO26" s="102"/>
      <c r="BQ26" s="102"/>
      <c r="BS26" s="102"/>
      <c r="BU26" s="102"/>
      <c r="BW26" s="102"/>
      <c r="BY26" s="102"/>
      <c r="CA26" s="102"/>
      <c r="CC26" s="102"/>
      <c r="CE26" s="102"/>
      <c r="CG26" s="102"/>
      <c r="CI26" s="102"/>
      <c r="CJ26" s="9"/>
      <c r="CK26" s="102"/>
      <c r="CL26" s="9"/>
      <c r="CM26" s="102"/>
      <c r="CN26" s="9"/>
      <c r="CO26" s="102"/>
      <c r="CQ26" s="102"/>
      <c r="CS26" s="102"/>
      <c r="CT26" s="9"/>
      <c r="CU26" s="102"/>
    </row>
    <row r="27" spans="1:99" s="10" customFormat="1" x14ac:dyDescent="0.35">
      <c r="A27" s="3"/>
      <c r="B27" s="10" t="s">
        <v>72</v>
      </c>
      <c r="C27" s="11" t="s">
        <v>55</v>
      </c>
      <c r="E27" s="117"/>
      <c r="G27" s="96"/>
      <c r="I27" s="96"/>
      <c r="J27" s="11"/>
      <c r="K27" s="117"/>
      <c r="M27" s="96"/>
      <c r="O27" s="96"/>
      <c r="P27" s="11"/>
      <c r="Q27" s="96"/>
      <c r="S27" s="96"/>
      <c r="U27" s="96"/>
      <c r="V27" s="11"/>
      <c r="W27" s="96"/>
      <c r="Y27" s="96"/>
      <c r="AA27" s="96"/>
      <c r="AB27" s="11"/>
      <c r="AC27" s="96"/>
      <c r="AE27" s="96"/>
      <c r="AG27" s="96"/>
      <c r="AI27" s="96"/>
      <c r="AK27" s="96"/>
      <c r="AM27" s="96"/>
      <c r="AO27" s="96"/>
      <c r="AQ27" s="96"/>
      <c r="AS27" s="96"/>
      <c r="AT27" s="11"/>
      <c r="AU27" s="96"/>
      <c r="AW27" s="96"/>
      <c r="AY27" s="96"/>
      <c r="AZ27" s="11"/>
      <c r="BA27" s="96"/>
      <c r="BC27" s="96"/>
      <c r="BE27" s="96"/>
      <c r="BG27" s="96"/>
      <c r="BI27" s="96"/>
      <c r="BK27" s="96"/>
      <c r="BM27" s="96"/>
      <c r="BO27" s="96"/>
      <c r="BQ27" s="96"/>
      <c r="BS27" s="96"/>
      <c r="BU27" s="96"/>
      <c r="BW27" s="96"/>
      <c r="BY27" s="96"/>
      <c r="CA27" s="96"/>
      <c r="CC27" s="96"/>
      <c r="CE27" s="96"/>
      <c r="CG27" s="96"/>
      <c r="CI27" s="96"/>
      <c r="CK27" s="96"/>
      <c r="CM27" s="96"/>
      <c r="CO27" s="96"/>
      <c r="CQ27" s="96"/>
      <c r="CS27" s="96"/>
      <c r="CU27" s="96"/>
    </row>
    <row r="28" spans="1:99" s="6" customFormat="1" ht="14.5" customHeight="1" x14ac:dyDescent="0.35">
      <c r="A28" s="3" t="s">
        <v>32</v>
      </c>
      <c r="B28" s="6" t="s">
        <v>69</v>
      </c>
      <c r="C28" s="8" t="s">
        <v>74</v>
      </c>
      <c r="E28" s="116"/>
      <c r="G28" s="102"/>
      <c r="I28" s="102"/>
      <c r="J28" s="8"/>
      <c r="K28" s="116"/>
      <c r="M28" s="102"/>
      <c r="O28" s="102"/>
      <c r="P28" s="8"/>
      <c r="Q28" s="102"/>
      <c r="S28" s="102"/>
      <c r="U28" s="102"/>
      <c r="V28" s="8"/>
      <c r="W28" s="102"/>
      <c r="Y28" s="102"/>
      <c r="AA28" s="102"/>
      <c r="AB28" s="8"/>
      <c r="AC28" s="102"/>
      <c r="AE28" s="102"/>
      <c r="AG28" s="102"/>
      <c r="AI28" s="102"/>
      <c r="AK28" s="102"/>
      <c r="AM28" s="102"/>
      <c r="AO28" s="102"/>
      <c r="AQ28" s="102"/>
      <c r="AS28" s="102"/>
      <c r="AT28" s="8"/>
      <c r="AU28" s="102"/>
      <c r="AW28" s="102"/>
      <c r="AY28" s="102"/>
      <c r="AZ28" s="8"/>
      <c r="BA28" s="102"/>
      <c r="BC28" s="102"/>
      <c r="BE28" s="102"/>
      <c r="BG28" s="102"/>
      <c r="BI28" s="102"/>
      <c r="BK28" s="102"/>
      <c r="BM28" s="102"/>
      <c r="BO28" s="102"/>
      <c r="BQ28" s="102"/>
      <c r="BS28" s="102"/>
      <c r="BU28" s="102"/>
      <c r="BW28" s="102"/>
      <c r="BY28" s="102"/>
      <c r="CA28" s="102"/>
      <c r="CC28" s="102"/>
      <c r="CE28" s="102"/>
      <c r="CG28" s="102"/>
      <c r="CI28" s="102"/>
      <c r="CJ28" s="9"/>
      <c r="CK28" s="102"/>
      <c r="CL28" s="9"/>
      <c r="CM28" s="102"/>
      <c r="CN28" s="9"/>
      <c r="CO28" s="102"/>
      <c r="CQ28" s="102"/>
      <c r="CS28" s="102"/>
      <c r="CT28" s="9"/>
      <c r="CU28" s="102"/>
    </row>
    <row r="29" spans="1:99" s="10" customFormat="1" x14ac:dyDescent="0.35">
      <c r="A29" s="3"/>
      <c r="B29" s="10" t="s">
        <v>72</v>
      </c>
      <c r="C29" s="11" t="s">
        <v>57</v>
      </c>
      <c r="E29" s="117"/>
      <c r="G29" s="96"/>
      <c r="I29" s="96"/>
      <c r="J29" s="11"/>
      <c r="K29" s="117"/>
      <c r="M29" s="96"/>
      <c r="O29" s="96"/>
      <c r="P29" s="11"/>
      <c r="Q29" s="96"/>
      <c r="S29" s="96"/>
      <c r="U29" s="96"/>
      <c r="V29" s="11"/>
      <c r="W29" s="96"/>
      <c r="Y29" s="96"/>
      <c r="AA29" s="96"/>
      <c r="AB29" s="11"/>
      <c r="AC29" s="96"/>
      <c r="AE29" s="96"/>
      <c r="AG29" s="96"/>
      <c r="AI29" s="96"/>
      <c r="AK29" s="96"/>
      <c r="AM29" s="96"/>
      <c r="AO29" s="96"/>
      <c r="AQ29" s="96"/>
      <c r="AS29" s="96"/>
      <c r="AT29" s="11"/>
      <c r="AU29" s="96"/>
      <c r="AW29" s="96"/>
      <c r="AY29" s="96"/>
      <c r="AZ29" s="11"/>
      <c r="BA29" s="96"/>
      <c r="BC29" s="96"/>
      <c r="BE29" s="96"/>
      <c r="BG29" s="96"/>
      <c r="BI29" s="96"/>
      <c r="BK29" s="96"/>
      <c r="BM29" s="96"/>
      <c r="BO29" s="96"/>
      <c r="BQ29" s="96"/>
      <c r="BS29" s="96"/>
      <c r="BU29" s="96"/>
      <c r="BW29" s="96"/>
      <c r="BY29" s="96"/>
      <c r="CA29" s="96"/>
      <c r="CC29" s="96"/>
      <c r="CE29" s="96"/>
      <c r="CG29" s="96"/>
      <c r="CI29" s="96"/>
      <c r="CK29" s="96"/>
      <c r="CM29" s="96"/>
      <c r="CO29" s="96"/>
      <c r="CQ29" s="96"/>
      <c r="CS29" s="96"/>
      <c r="CU29" s="96"/>
    </row>
    <row r="30" spans="1:99" s="10" customFormat="1" x14ac:dyDescent="0.35">
      <c r="A30" s="3" t="s">
        <v>33</v>
      </c>
      <c r="B30" s="6" t="s">
        <v>69</v>
      </c>
      <c r="C30" s="8" t="s">
        <v>75</v>
      </c>
      <c r="E30" s="116"/>
      <c r="F30" s="6"/>
      <c r="G30" s="102"/>
      <c r="H30" s="6"/>
      <c r="I30" s="102"/>
      <c r="J30" s="8"/>
      <c r="K30" s="116"/>
      <c r="L30" s="6"/>
      <c r="M30" s="102"/>
      <c r="N30" s="6"/>
      <c r="O30" s="102"/>
      <c r="P30" s="8"/>
      <c r="Q30" s="102"/>
      <c r="R30" s="6"/>
      <c r="S30" s="102"/>
      <c r="T30" s="6"/>
      <c r="U30" s="102"/>
      <c r="V30" s="8"/>
      <c r="W30" s="102"/>
      <c r="X30" s="6"/>
      <c r="Y30" s="102"/>
      <c r="Z30" s="6"/>
      <c r="AA30" s="102"/>
      <c r="AB30" s="8"/>
      <c r="AC30" s="102"/>
      <c r="AD30" s="6"/>
      <c r="AE30" s="102"/>
      <c r="AF30" s="6"/>
      <c r="AG30" s="102"/>
      <c r="AI30" s="102"/>
      <c r="AJ30" s="6"/>
      <c r="AK30" s="102"/>
      <c r="AL30" s="6"/>
      <c r="AM30" s="102"/>
      <c r="AO30" s="102"/>
      <c r="AQ30" s="102"/>
      <c r="AS30" s="102"/>
      <c r="AT30" s="8"/>
      <c r="AU30" s="102"/>
      <c r="AW30" s="102"/>
      <c r="AY30" s="102"/>
      <c r="AZ30" s="8"/>
      <c r="BA30" s="102"/>
      <c r="BC30" s="102"/>
      <c r="BE30" s="102"/>
      <c r="BG30" s="102"/>
      <c r="BI30" s="102"/>
      <c r="BK30" s="102"/>
      <c r="BM30" s="102"/>
      <c r="BO30" s="102"/>
      <c r="BQ30" s="102"/>
      <c r="BS30" s="102"/>
      <c r="BU30" s="102"/>
      <c r="BW30" s="102"/>
      <c r="BY30" s="102"/>
      <c r="CA30" s="102"/>
      <c r="CC30" s="102"/>
      <c r="CE30" s="102"/>
      <c r="CG30" s="102"/>
      <c r="CI30" s="102"/>
      <c r="CK30" s="102"/>
      <c r="CM30" s="102"/>
      <c r="CO30" s="102"/>
      <c r="CQ30" s="102"/>
      <c r="CS30" s="102"/>
      <c r="CU30" s="102"/>
    </row>
    <row r="31" spans="1:99" s="10" customFormat="1" x14ac:dyDescent="0.35">
      <c r="A31" s="3"/>
      <c r="B31" s="10" t="s">
        <v>72</v>
      </c>
      <c r="C31" s="11" t="s">
        <v>56</v>
      </c>
      <c r="E31" s="117"/>
      <c r="G31" s="96"/>
      <c r="I31" s="96"/>
      <c r="J31" s="11"/>
      <c r="K31" s="117"/>
      <c r="M31" s="96"/>
      <c r="O31" s="96"/>
      <c r="P31" s="11"/>
      <c r="Q31" s="96"/>
      <c r="S31" s="96"/>
      <c r="U31" s="96"/>
      <c r="V31" s="11"/>
      <c r="W31" s="96"/>
      <c r="Y31" s="96"/>
      <c r="AA31" s="96"/>
      <c r="AB31" s="11"/>
      <c r="AC31" s="96"/>
      <c r="AE31" s="96"/>
      <c r="AG31" s="96"/>
      <c r="AI31" s="96"/>
      <c r="AK31" s="96"/>
      <c r="AM31" s="96"/>
      <c r="AO31" s="96"/>
      <c r="AQ31" s="96"/>
      <c r="AS31" s="96"/>
      <c r="AT31" s="11"/>
      <c r="AU31" s="96"/>
      <c r="AW31" s="96"/>
      <c r="AY31" s="96"/>
      <c r="AZ31" s="11"/>
      <c r="BA31" s="96"/>
      <c r="BC31" s="96"/>
      <c r="BE31" s="96"/>
      <c r="BG31" s="96"/>
      <c r="BI31" s="96"/>
      <c r="BK31" s="96"/>
      <c r="BM31" s="96"/>
      <c r="BO31" s="96"/>
      <c r="BQ31" s="96"/>
      <c r="BS31" s="96"/>
      <c r="BU31" s="96"/>
      <c r="BW31" s="96"/>
      <c r="BY31" s="96"/>
      <c r="CA31" s="96"/>
      <c r="CC31" s="96"/>
      <c r="CE31" s="96"/>
      <c r="CG31" s="96"/>
      <c r="CI31" s="96"/>
      <c r="CK31" s="96"/>
      <c r="CM31" s="96"/>
      <c r="CO31" s="96"/>
      <c r="CQ31" s="96"/>
      <c r="CS31" s="96"/>
      <c r="CU31" s="96"/>
    </row>
    <row r="32" spans="1:99" s="10" customFormat="1" x14ac:dyDescent="0.35">
      <c r="A32" s="3" t="s">
        <v>34</v>
      </c>
      <c r="B32" s="10" t="s">
        <v>69</v>
      </c>
      <c r="C32" s="8" t="s">
        <v>76</v>
      </c>
      <c r="E32" s="116"/>
      <c r="G32" s="96"/>
      <c r="I32" s="96"/>
      <c r="J32" s="8"/>
      <c r="K32" s="116"/>
      <c r="M32" s="96"/>
      <c r="O32" s="96"/>
      <c r="P32" s="8"/>
      <c r="Q32" s="96"/>
      <c r="S32" s="96"/>
      <c r="U32" s="96"/>
      <c r="V32" s="8"/>
      <c r="W32" s="96"/>
      <c r="Y32" s="96"/>
      <c r="AA32" s="96"/>
      <c r="AB32" s="8"/>
      <c r="AC32" s="96"/>
      <c r="AE32" s="96"/>
      <c r="AG32" s="96"/>
      <c r="AI32" s="96"/>
      <c r="AK32" s="96"/>
      <c r="AM32" s="96"/>
      <c r="AO32" s="96"/>
      <c r="AQ32" s="96"/>
      <c r="AS32" s="96"/>
      <c r="AT32" s="8"/>
      <c r="AU32" s="96"/>
      <c r="AW32" s="96"/>
      <c r="AY32" s="96"/>
      <c r="AZ32" s="8"/>
      <c r="BA32" s="96"/>
      <c r="BC32" s="96"/>
      <c r="BE32" s="96"/>
      <c r="BG32" s="96"/>
      <c r="BI32" s="96"/>
      <c r="BK32" s="96"/>
      <c r="BM32" s="96"/>
      <c r="BO32" s="96"/>
      <c r="BQ32" s="96"/>
      <c r="BS32" s="96"/>
      <c r="BU32" s="96"/>
      <c r="BW32" s="96"/>
      <c r="BY32" s="96"/>
      <c r="CA32" s="96"/>
      <c r="CC32" s="96"/>
      <c r="CE32" s="96"/>
      <c r="CG32" s="96"/>
      <c r="CI32" s="96"/>
      <c r="CK32" s="96"/>
      <c r="CM32" s="96"/>
      <c r="CO32" s="96"/>
      <c r="CQ32" s="96"/>
      <c r="CS32" s="96"/>
      <c r="CU32" s="96"/>
    </row>
    <row r="33" spans="1:99" s="10" customFormat="1" x14ac:dyDescent="0.35">
      <c r="A33" s="3"/>
      <c r="B33" s="10" t="s">
        <v>72</v>
      </c>
      <c r="C33" s="30" t="s">
        <v>40</v>
      </c>
      <c r="E33" s="117"/>
      <c r="G33" s="96"/>
      <c r="I33" s="96"/>
      <c r="J33" s="30"/>
      <c r="K33" s="117"/>
      <c r="M33" s="96"/>
      <c r="O33" s="96"/>
      <c r="P33" s="30"/>
      <c r="Q33" s="96"/>
      <c r="S33" s="96"/>
      <c r="U33" s="96"/>
      <c r="V33" s="30"/>
      <c r="W33" s="96"/>
      <c r="Y33" s="96"/>
      <c r="AA33" s="96"/>
      <c r="AB33" s="30"/>
      <c r="AC33" s="96"/>
      <c r="AE33" s="96"/>
      <c r="AG33" s="96"/>
      <c r="AI33" s="96"/>
      <c r="AK33" s="96"/>
      <c r="AM33" s="96"/>
      <c r="AO33" s="96"/>
      <c r="AQ33" s="96"/>
      <c r="AS33" s="96"/>
      <c r="AT33" s="30"/>
      <c r="AU33" s="96"/>
      <c r="AW33" s="96"/>
      <c r="AY33" s="96"/>
      <c r="AZ33" s="30"/>
      <c r="BA33" s="96"/>
      <c r="BC33" s="96"/>
      <c r="BE33" s="96"/>
      <c r="BG33" s="96"/>
      <c r="BI33" s="96"/>
      <c r="BK33" s="96"/>
      <c r="BM33" s="96"/>
      <c r="BO33" s="96"/>
      <c r="BQ33" s="96"/>
      <c r="BS33" s="96"/>
      <c r="BU33" s="96"/>
      <c r="BW33" s="96"/>
      <c r="BY33" s="96"/>
      <c r="CA33" s="96"/>
      <c r="CC33" s="96"/>
      <c r="CE33" s="96"/>
      <c r="CG33" s="96"/>
      <c r="CI33" s="96"/>
      <c r="CK33" s="96"/>
      <c r="CM33" s="96"/>
      <c r="CO33" s="96"/>
      <c r="CQ33" s="96"/>
      <c r="CS33" s="96"/>
      <c r="CU33" s="96"/>
    </row>
    <row r="34" spans="1:99" s="6" customFormat="1" x14ac:dyDescent="0.35">
      <c r="A34" s="3" t="s">
        <v>36</v>
      </c>
      <c r="B34" s="10" t="s">
        <v>69</v>
      </c>
      <c r="C34" s="8" t="s">
        <v>88</v>
      </c>
      <c r="E34" s="116"/>
      <c r="F34" s="10"/>
      <c r="G34" s="96"/>
      <c r="H34" s="10"/>
      <c r="I34" s="96"/>
      <c r="J34" s="8"/>
      <c r="K34" s="116"/>
      <c r="L34" s="10"/>
      <c r="M34" s="96"/>
      <c r="N34" s="10"/>
      <c r="O34" s="96"/>
      <c r="P34" s="8"/>
      <c r="Q34" s="96"/>
      <c r="R34" s="10"/>
      <c r="S34" s="96"/>
      <c r="T34" s="10"/>
      <c r="U34" s="96"/>
      <c r="V34" s="8"/>
      <c r="W34" s="96"/>
      <c r="X34" s="10"/>
      <c r="Y34" s="96"/>
      <c r="Z34" s="10"/>
      <c r="AA34" s="96"/>
      <c r="AB34" s="8"/>
      <c r="AC34" s="96"/>
      <c r="AD34" s="10"/>
      <c r="AE34" s="96"/>
      <c r="AF34" s="10"/>
      <c r="AG34" s="96"/>
      <c r="AI34" s="96"/>
      <c r="AJ34" s="10"/>
      <c r="AK34" s="96"/>
      <c r="AL34" s="10"/>
      <c r="AM34" s="96"/>
      <c r="AO34" s="96"/>
      <c r="AQ34" s="96"/>
      <c r="AS34" s="96"/>
      <c r="AT34" s="8"/>
      <c r="AU34" s="96"/>
      <c r="AW34" s="96"/>
      <c r="AY34" s="96"/>
      <c r="AZ34" s="8"/>
      <c r="BA34" s="96"/>
      <c r="BC34" s="96"/>
      <c r="BE34" s="96"/>
      <c r="BG34" s="96"/>
      <c r="BI34" s="96"/>
      <c r="BK34" s="96"/>
      <c r="BM34" s="96"/>
      <c r="BO34" s="96"/>
      <c r="BQ34" s="96"/>
      <c r="BS34" s="96"/>
      <c r="BU34" s="96"/>
      <c r="BW34" s="96"/>
      <c r="BY34" s="96"/>
      <c r="CA34" s="96"/>
      <c r="CC34" s="96"/>
      <c r="CE34" s="96"/>
      <c r="CG34" s="96"/>
      <c r="CI34" s="96"/>
      <c r="CK34" s="96"/>
      <c r="CL34" s="3"/>
      <c r="CM34" s="96"/>
      <c r="CN34" s="3"/>
      <c r="CO34" s="96"/>
      <c r="CQ34" s="96"/>
      <c r="CS34" s="96"/>
      <c r="CU34" s="96"/>
    </row>
    <row r="35" spans="1:99" x14ac:dyDescent="0.35">
      <c r="A35" s="3"/>
      <c r="B35" s="10" t="s">
        <v>72</v>
      </c>
      <c r="C35" s="49" t="s">
        <v>87</v>
      </c>
      <c r="E35" s="104"/>
      <c r="F35" s="10"/>
      <c r="G35" s="96"/>
      <c r="H35" s="10"/>
      <c r="I35" s="96"/>
      <c r="J35" s="49"/>
      <c r="K35" s="104"/>
      <c r="L35" s="10"/>
      <c r="M35" s="96"/>
      <c r="N35" s="10"/>
      <c r="O35" s="96"/>
      <c r="P35" s="49"/>
      <c r="Q35" s="96"/>
      <c r="R35" s="10"/>
      <c r="S35" s="96"/>
      <c r="T35" s="10"/>
      <c r="U35" s="96"/>
      <c r="V35" s="49"/>
      <c r="W35" s="96"/>
      <c r="X35" s="10"/>
      <c r="Y35" s="96"/>
      <c r="Z35" s="10"/>
      <c r="AA35" s="96"/>
      <c r="AB35" s="49"/>
      <c r="AC35" s="96"/>
      <c r="AD35" s="10"/>
      <c r="AE35" s="96"/>
      <c r="AF35" s="10"/>
      <c r="AG35" s="96"/>
      <c r="AI35" s="96"/>
      <c r="AJ35" s="10"/>
      <c r="AK35" s="96"/>
      <c r="AL35" s="10"/>
      <c r="AM35" s="96"/>
      <c r="AO35" s="96"/>
      <c r="AQ35" s="96"/>
      <c r="AS35" s="96"/>
      <c r="AT35" s="49"/>
      <c r="AU35" s="96"/>
      <c r="AW35" s="96"/>
      <c r="AY35" s="96"/>
      <c r="AZ35" s="49"/>
      <c r="BA35" s="96"/>
      <c r="BC35" s="96"/>
      <c r="BE35" s="96"/>
      <c r="BG35" s="96"/>
      <c r="BI35" s="96"/>
      <c r="BK35" s="96"/>
      <c r="BM35" s="96"/>
      <c r="BO35" s="96"/>
      <c r="BQ35" s="96"/>
      <c r="BS35" s="96"/>
      <c r="BU35" s="96"/>
      <c r="BW35" s="96"/>
      <c r="BY35" s="96"/>
      <c r="CA35" s="96"/>
      <c r="CC35" s="96"/>
      <c r="CE35" s="96"/>
      <c r="CG35" s="96"/>
      <c r="CI35" s="96"/>
      <c r="CK35" s="96"/>
      <c r="CM35" s="96"/>
      <c r="CO35" s="96"/>
      <c r="CQ35" s="96"/>
      <c r="CS35" s="96"/>
      <c r="CU35" s="96"/>
    </row>
    <row r="36" spans="1:99" x14ac:dyDescent="0.35">
      <c r="A36" s="3" t="s">
        <v>86</v>
      </c>
      <c r="B36" s="10" t="s">
        <v>69</v>
      </c>
      <c r="C36" s="8" t="s">
        <v>89</v>
      </c>
      <c r="E36" s="116"/>
      <c r="F36" s="10"/>
      <c r="G36" s="96"/>
      <c r="H36" s="10"/>
      <c r="I36" s="96"/>
      <c r="J36" s="8"/>
      <c r="K36" s="116"/>
      <c r="L36" s="10"/>
      <c r="M36" s="96"/>
      <c r="N36" s="10"/>
      <c r="O36" s="96"/>
      <c r="P36" s="8"/>
      <c r="Q36" s="96"/>
      <c r="R36" s="10"/>
      <c r="S36" s="96"/>
      <c r="T36" s="10"/>
      <c r="U36" s="96"/>
      <c r="V36" s="8"/>
      <c r="W36" s="96"/>
      <c r="X36" s="10"/>
      <c r="Y36" s="96"/>
      <c r="Z36" s="10"/>
      <c r="AA36" s="96"/>
      <c r="AB36" s="8"/>
      <c r="AC36" s="96"/>
      <c r="AD36" s="10"/>
      <c r="AE36" s="96"/>
      <c r="AF36" s="10"/>
      <c r="AG36" s="96"/>
      <c r="AI36" s="96"/>
      <c r="AJ36" s="10"/>
      <c r="AK36" s="96"/>
      <c r="AL36" s="10"/>
      <c r="AM36" s="96"/>
      <c r="AO36" s="96"/>
      <c r="AQ36" s="96"/>
      <c r="AS36" s="96"/>
      <c r="AT36" s="8"/>
      <c r="AU36" s="96"/>
      <c r="AW36" s="96"/>
      <c r="AY36" s="96"/>
      <c r="AZ36" s="8"/>
      <c r="BA36" s="96"/>
      <c r="BC36" s="96"/>
      <c r="BE36" s="96"/>
      <c r="BG36" s="96"/>
      <c r="BI36" s="96"/>
      <c r="BK36" s="96"/>
      <c r="BM36" s="96"/>
      <c r="BO36" s="96"/>
      <c r="BQ36" s="96"/>
      <c r="BS36" s="96"/>
      <c r="BU36" s="96"/>
      <c r="BW36" s="96"/>
      <c r="BY36" s="96"/>
      <c r="CA36" s="96"/>
      <c r="CC36" s="96"/>
      <c r="CE36" s="96"/>
      <c r="CG36" s="96"/>
      <c r="CI36" s="96"/>
      <c r="CK36" s="96"/>
      <c r="CM36" s="96"/>
      <c r="CO36" s="96"/>
      <c r="CQ36" s="96"/>
      <c r="CS36" s="96"/>
      <c r="CU36" s="96"/>
    </row>
    <row r="37" spans="1:99" x14ac:dyDescent="0.35">
      <c r="A37" s="3"/>
      <c r="B37" s="10" t="s">
        <v>72</v>
      </c>
      <c r="C37" s="49" t="s">
        <v>90</v>
      </c>
      <c r="E37" s="104"/>
      <c r="F37" s="10"/>
      <c r="G37" s="96"/>
      <c r="H37" s="10"/>
      <c r="I37" s="96"/>
      <c r="J37" s="49"/>
      <c r="K37" s="104"/>
      <c r="L37" s="10"/>
      <c r="M37" s="96"/>
      <c r="N37" s="10"/>
      <c r="O37" s="96"/>
      <c r="P37" s="49"/>
      <c r="Q37" s="96"/>
      <c r="R37" s="10"/>
      <c r="S37" s="96"/>
      <c r="T37" s="10"/>
      <c r="U37" s="96"/>
      <c r="V37" s="49"/>
      <c r="W37" s="96"/>
      <c r="X37" s="10"/>
      <c r="Y37" s="96"/>
      <c r="Z37" s="10"/>
      <c r="AA37" s="96"/>
      <c r="AB37" s="49"/>
      <c r="AC37" s="96"/>
      <c r="AD37" s="10"/>
      <c r="AE37" s="96"/>
      <c r="AF37" s="10"/>
      <c r="AG37" s="96"/>
      <c r="AI37" s="96"/>
      <c r="AJ37" s="10"/>
      <c r="AK37" s="96"/>
      <c r="AL37" s="10"/>
      <c r="AM37" s="96"/>
      <c r="AO37" s="96"/>
      <c r="AQ37" s="96"/>
      <c r="AS37" s="96"/>
      <c r="AT37" s="49"/>
      <c r="AU37" s="96"/>
      <c r="AW37" s="96"/>
      <c r="AY37" s="96"/>
      <c r="AZ37" s="49"/>
      <c r="BA37" s="96"/>
      <c r="BC37" s="96"/>
      <c r="BE37" s="96"/>
      <c r="BG37" s="96"/>
      <c r="BI37" s="96"/>
      <c r="BK37" s="96"/>
      <c r="BM37" s="96"/>
      <c r="BO37" s="96"/>
      <c r="BQ37" s="96"/>
      <c r="BS37" s="96"/>
      <c r="BU37" s="96"/>
      <c r="BW37" s="96"/>
      <c r="BY37" s="96"/>
      <c r="CA37" s="96"/>
      <c r="CC37" s="96"/>
      <c r="CE37" s="96"/>
      <c r="CG37" s="96"/>
      <c r="CI37" s="96"/>
      <c r="CK37" s="96"/>
      <c r="CM37" s="96"/>
      <c r="CO37" s="96"/>
      <c r="CQ37" s="96"/>
      <c r="CS37" s="96"/>
      <c r="CU37" s="96"/>
    </row>
    <row r="38" spans="1:99" x14ac:dyDescent="0.35">
      <c r="A38" s="3" t="s">
        <v>91</v>
      </c>
      <c r="B38" s="10" t="s">
        <v>69</v>
      </c>
      <c r="C38" s="8" t="s">
        <v>93</v>
      </c>
      <c r="E38" s="116"/>
      <c r="F38" s="10"/>
      <c r="G38" s="96"/>
      <c r="H38" s="10"/>
      <c r="I38" s="96"/>
      <c r="J38" s="8"/>
      <c r="K38" s="116"/>
      <c r="L38" s="10"/>
      <c r="M38" s="96"/>
      <c r="N38" s="10"/>
      <c r="O38" s="96"/>
      <c r="P38" s="8"/>
      <c r="Q38" s="96"/>
      <c r="R38" s="10"/>
      <c r="S38" s="96"/>
      <c r="T38" s="10"/>
      <c r="U38" s="96"/>
      <c r="V38" s="8"/>
      <c r="W38" s="96"/>
      <c r="X38" s="10"/>
      <c r="Y38" s="96"/>
      <c r="Z38" s="10"/>
      <c r="AA38" s="96"/>
      <c r="AB38" s="8"/>
      <c r="AC38" s="96"/>
      <c r="AD38" s="10"/>
      <c r="AE38" s="96"/>
      <c r="AF38" s="10"/>
      <c r="AG38" s="96"/>
      <c r="AI38" s="96"/>
      <c r="AJ38" s="10"/>
      <c r="AK38" s="96"/>
      <c r="AL38" s="10"/>
      <c r="AM38" s="96"/>
      <c r="AO38" s="96"/>
      <c r="AQ38" s="96"/>
      <c r="AS38" s="96"/>
      <c r="AT38" s="8"/>
      <c r="AU38" s="96"/>
      <c r="AW38" s="96"/>
      <c r="AY38" s="96"/>
      <c r="AZ38" s="8"/>
      <c r="BA38" s="96"/>
      <c r="BC38" s="96"/>
      <c r="BE38" s="96"/>
      <c r="BG38" s="96"/>
      <c r="BI38" s="96"/>
      <c r="BK38" s="96"/>
      <c r="BM38" s="96"/>
      <c r="BO38" s="96"/>
      <c r="BQ38" s="96"/>
      <c r="BS38" s="96"/>
      <c r="BU38" s="96"/>
      <c r="BW38" s="96"/>
      <c r="BY38" s="96"/>
      <c r="CA38" s="96"/>
      <c r="CC38" s="96"/>
      <c r="CE38" s="96"/>
      <c r="CG38" s="96"/>
      <c r="CI38" s="96"/>
      <c r="CK38" s="96"/>
      <c r="CM38" s="96"/>
      <c r="CO38" s="96"/>
      <c r="CQ38" s="96"/>
      <c r="CS38" s="96"/>
      <c r="CU38" s="96"/>
    </row>
    <row r="39" spans="1:99" x14ac:dyDescent="0.35">
      <c r="A39" s="3"/>
      <c r="B39" s="10" t="s">
        <v>72</v>
      </c>
      <c r="C39" s="49" t="s">
        <v>94</v>
      </c>
      <c r="E39" s="104"/>
      <c r="F39" s="10"/>
      <c r="G39" s="96"/>
      <c r="H39" s="10"/>
      <c r="I39" s="96"/>
      <c r="J39" s="49"/>
      <c r="K39" s="104"/>
      <c r="L39" s="10"/>
      <c r="M39" s="96"/>
      <c r="N39" s="10"/>
      <c r="O39" s="96"/>
      <c r="P39" s="49"/>
      <c r="Q39" s="96"/>
      <c r="R39" s="10"/>
      <c r="S39" s="96"/>
      <c r="T39" s="10"/>
      <c r="U39" s="96"/>
      <c r="V39" s="49"/>
      <c r="W39" s="96"/>
      <c r="X39" s="10"/>
      <c r="Y39" s="96"/>
      <c r="Z39" s="10"/>
      <c r="AA39" s="96"/>
      <c r="AB39" s="49"/>
      <c r="AC39" s="96"/>
      <c r="AD39" s="10"/>
      <c r="AE39" s="96"/>
      <c r="AF39" s="10"/>
      <c r="AG39" s="96"/>
      <c r="AI39" s="96"/>
      <c r="AJ39" s="10"/>
      <c r="AK39" s="96"/>
      <c r="AL39" s="10"/>
      <c r="AM39" s="96"/>
      <c r="AO39" s="96"/>
      <c r="AQ39" s="96"/>
      <c r="AS39" s="96"/>
      <c r="AT39" s="49"/>
      <c r="AU39" s="96"/>
      <c r="AW39" s="96"/>
      <c r="AY39" s="96"/>
      <c r="AZ39" s="49"/>
      <c r="BA39" s="96"/>
      <c r="BC39" s="96"/>
      <c r="BE39" s="96"/>
      <c r="BG39" s="96"/>
      <c r="BI39" s="96"/>
      <c r="BK39" s="96"/>
      <c r="BM39" s="96"/>
      <c r="BO39" s="96"/>
      <c r="BQ39" s="96"/>
      <c r="BS39" s="96"/>
      <c r="BU39" s="96"/>
      <c r="BW39" s="96"/>
      <c r="BY39" s="96"/>
      <c r="CA39" s="96"/>
      <c r="CC39" s="96"/>
      <c r="CE39" s="96"/>
      <c r="CG39" s="96"/>
      <c r="CI39" s="96"/>
      <c r="CK39" s="96"/>
      <c r="CM39" s="96"/>
      <c r="CO39" s="96"/>
      <c r="CQ39" s="96"/>
      <c r="CS39" s="96"/>
      <c r="CU39" s="96"/>
    </row>
    <row r="40" spans="1:99" x14ac:dyDescent="0.35">
      <c r="A40" s="3" t="s">
        <v>92</v>
      </c>
      <c r="B40" s="10" t="s">
        <v>69</v>
      </c>
      <c r="C40" s="8" t="s">
        <v>101</v>
      </c>
      <c r="E40" s="116"/>
      <c r="F40" s="10"/>
      <c r="G40" s="96"/>
      <c r="H40" s="10"/>
      <c r="I40" s="96"/>
      <c r="J40" s="8"/>
      <c r="K40" s="116"/>
      <c r="L40" s="10"/>
      <c r="M40" s="96"/>
      <c r="N40" s="10"/>
      <c r="O40" s="96"/>
      <c r="P40" s="8"/>
      <c r="Q40" s="96"/>
      <c r="R40" s="10"/>
      <c r="S40" s="96"/>
      <c r="T40" s="10"/>
      <c r="U40" s="96"/>
      <c r="V40" s="8"/>
      <c r="W40" s="96"/>
      <c r="X40" s="10"/>
      <c r="Y40" s="96"/>
      <c r="Z40" s="10"/>
      <c r="AA40" s="96"/>
      <c r="AB40" s="8"/>
      <c r="AC40" s="96"/>
      <c r="AD40" s="10"/>
      <c r="AE40" s="96"/>
      <c r="AF40" s="10"/>
      <c r="AG40" s="96"/>
      <c r="AI40" s="96"/>
      <c r="AJ40" s="10"/>
      <c r="AK40" s="96"/>
      <c r="AL40" s="10"/>
      <c r="AM40" s="96"/>
      <c r="AO40" s="96"/>
      <c r="AQ40" s="96"/>
      <c r="AS40" s="96"/>
      <c r="AT40" s="8"/>
      <c r="AU40" s="96"/>
      <c r="AW40" s="96"/>
      <c r="AY40" s="96"/>
      <c r="AZ40" s="8"/>
      <c r="BA40" s="96"/>
      <c r="BC40" s="96"/>
      <c r="BE40" s="96"/>
      <c r="BG40" s="96"/>
      <c r="BI40" s="96"/>
      <c r="BK40" s="96"/>
      <c r="BM40" s="96"/>
      <c r="BO40" s="96"/>
      <c r="BQ40" s="96"/>
      <c r="BS40" s="96"/>
      <c r="BU40" s="96"/>
      <c r="BW40" s="96"/>
      <c r="BY40" s="96"/>
      <c r="CA40" s="96"/>
      <c r="CC40" s="96"/>
      <c r="CE40" s="96"/>
      <c r="CG40" s="96"/>
      <c r="CI40" s="96"/>
      <c r="CK40" s="96"/>
      <c r="CM40" s="96"/>
      <c r="CO40" s="96"/>
      <c r="CQ40" s="96"/>
      <c r="CS40" s="96"/>
      <c r="CU40" s="96"/>
    </row>
    <row r="41" spans="1:99" x14ac:dyDescent="0.35">
      <c r="A41" s="3"/>
      <c r="B41" s="10" t="s">
        <v>72</v>
      </c>
      <c r="C41" s="49" t="s">
        <v>102</v>
      </c>
      <c r="E41" s="104"/>
      <c r="F41" s="10"/>
      <c r="G41" s="96"/>
      <c r="H41" s="10"/>
      <c r="I41" s="96"/>
      <c r="J41" s="49"/>
      <c r="K41" s="104"/>
      <c r="L41" s="10"/>
      <c r="M41" s="96"/>
      <c r="N41" s="10"/>
      <c r="O41" s="96"/>
      <c r="P41" s="49"/>
      <c r="Q41" s="96"/>
      <c r="R41" s="10"/>
      <c r="S41" s="96"/>
      <c r="T41" s="10"/>
      <c r="U41" s="96"/>
      <c r="V41" s="49"/>
      <c r="W41" s="96"/>
      <c r="X41" s="10"/>
      <c r="Y41" s="96"/>
      <c r="Z41" s="10"/>
      <c r="AA41" s="96"/>
      <c r="AB41" s="49"/>
      <c r="AC41" s="96"/>
      <c r="AD41" s="10"/>
      <c r="AE41" s="96"/>
      <c r="AF41" s="10"/>
      <c r="AG41" s="96"/>
      <c r="AI41" s="96"/>
      <c r="AJ41" s="10"/>
      <c r="AK41" s="96"/>
      <c r="AL41" s="10"/>
      <c r="AM41" s="96"/>
      <c r="AO41" s="96"/>
      <c r="AQ41" s="96"/>
      <c r="AS41" s="96"/>
      <c r="AT41" s="49"/>
      <c r="AU41" s="96"/>
      <c r="AW41" s="96"/>
      <c r="AY41" s="96"/>
      <c r="AZ41" s="49"/>
      <c r="BA41" s="96"/>
      <c r="BC41" s="96"/>
      <c r="BE41" s="96"/>
      <c r="BG41" s="96"/>
      <c r="BI41" s="96"/>
      <c r="BK41" s="96"/>
      <c r="BM41" s="96"/>
      <c r="BO41" s="96"/>
      <c r="BQ41" s="96"/>
      <c r="BS41" s="96"/>
      <c r="BU41" s="96"/>
      <c r="BW41" s="96"/>
      <c r="BY41" s="96"/>
      <c r="CA41" s="96"/>
      <c r="CC41" s="96"/>
      <c r="CE41" s="96"/>
      <c r="CG41" s="96"/>
      <c r="CI41" s="96"/>
      <c r="CK41" s="96"/>
      <c r="CM41" s="96"/>
      <c r="CO41" s="96"/>
      <c r="CQ41" s="96"/>
      <c r="CS41" s="96"/>
      <c r="CU41" s="96"/>
    </row>
    <row r="42" spans="1:99" x14ac:dyDescent="0.35">
      <c r="A42" s="3" t="s">
        <v>100</v>
      </c>
      <c r="B42" s="10" t="s">
        <v>69</v>
      </c>
      <c r="C42" s="8" t="s">
        <v>108</v>
      </c>
      <c r="E42" s="116"/>
      <c r="F42" s="10"/>
      <c r="G42" s="96"/>
      <c r="H42" s="10"/>
      <c r="I42" s="96"/>
      <c r="J42" s="8"/>
      <c r="K42" s="116"/>
      <c r="L42" s="10"/>
      <c r="M42" s="96"/>
      <c r="N42" s="10"/>
      <c r="O42" s="96"/>
      <c r="P42" s="8"/>
      <c r="Q42" s="96"/>
      <c r="R42" s="10"/>
      <c r="S42" s="96"/>
      <c r="T42" s="10"/>
      <c r="U42" s="96"/>
      <c r="V42" s="8"/>
      <c r="W42" s="96"/>
      <c r="X42" s="10"/>
      <c r="Y42" s="96"/>
      <c r="Z42" s="10"/>
      <c r="AA42" s="96"/>
      <c r="AB42" s="8"/>
      <c r="AC42" s="96"/>
      <c r="AD42" s="10"/>
      <c r="AE42" s="96"/>
      <c r="AF42" s="10"/>
      <c r="AG42" s="96"/>
      <c r="AI42" s="96"/>
      <c r="AJ42" s="10"/>
      <c r="AK42" s="96"/>
      <c r="AL42" s="10"/>
      <c r="AM42" s="96"/>
      <c r="AO42" s="96"/>
      <c r="AQ42" s="96"/>
      <c r="AS42" s="96"/>
      <c r="AU42" s="96"/>
      <c r="AW42" s="96"/>
      <c r="AY42" s="96"/>
      <c r="BA42" s="96"/>
      <c r="BC42" s="96"/>
      <c r="BE42" s="96"/>
      <c r="BG42" s="96"/>
      <c r="BI42" s="96"/>
      <c r="BK42" s="96"/>
      <c r="BM42" s="96"/>
      <c r="BO42" s="96"/>
      <c r="BQ42" s="96"/>
      <c r="BS42" s="96"/>
      <c r="BU42" s="96"/>
      <c r="BW42" s="96"/>
      <c r="BY42" s="96"/>
      <c r="CA42" s="96"/>
      <c r="CC42" s="96"/>
      <c r="CE42" s="96"/>
      <c r="CG42" s="96"/>
      <c r="CI42" s="96"/>
      <c r="CK42" s="96"/>
      <c r="CM42" s="96"/>
      <c r="CO42" s="96"/>
      <c r="CQ42" s="96"/>
      <c r="CS42" s="96"/>
      <c r="CU42" s="96"/>
    </row>
    <row r="43" spans="1:99" x14ac:dyDescent="0.35">
      <c r="A43" s="3"/>
      <c r="B43" s="10" t="s">
        <v>72</v>
      </c>
      <c r="C43" s="49" t="s">
        <v>109</v>
      </c>
      <c r="E43" s="104"/>
      <c r="F43" s="10"/>
      <c r="G43" s="96"/>
      <c r="H43" s="10"/>
      <c r="I43" s="96"/>
      <c r="J43" s="49"/>
      <c r="K43" s="104"/>
      <c r="L43" s="10"/>
      <c r="M43" s="96"/>
      <c r="N43" s="10"/>
      <c r="O43" s="96"/>
      <c r="P43" s="49"/>
      <c r="Q43" s="96"/>
      <c r="R43" s="10"/>
      <c r="S43" s="96"/>
      <c r="T43" s="10"/>
      <c r="U43" s="96"/>
      <c r="V43" s="49"/>
      <c r="W43" s="96"/>
      <c r="X43" s="10"/>
      <c r="Y43" s="96"/>
      <c r="Z43" s="10"/>
      <c r="AA43" s="96"/>
      <c r="AB43" s="49"/>
      <c r="AC43" s="96"/>
      <c r="AD43" s="10"/>
      <c r="AE43" s="96"/>
      <c r="AF43" s="10"/>
      <c r="AG43" s="96"/>
      <c r="AI43" s="96"/>
      <c r="AJ43" s="10"/>
      <c r="AK43" s="96"/>
      <c r="AL43" s="10"/>
      <c r="AM43" s="96"/>
      <c r="AO43" s="96"/>
      <c r="AQ43" s="96"/>
      <c r="AS43" s="96"/>
      <c r="AU43" s="96"/>
      <c r="AW43" s="96"/>
      <c r="AY43" s="96"/>
      <c r="BA43" s="96"/>
      <c r="BC43" s="96"/>
      <c r="BE43" s="96"/>
      <c r="BG43" s="96"/>
      <c r="BI43" s="96"/>
      <c r="BK43" s="96"/>
      <c r="BM43" s="96"/>
      <c r="BO43" s="96"/>
      <c r="BQ43" s="96"/>
      <c r="BS43" s="96"/>
      <c r="BU43" s="96"/>
      <c r="BW43" s="96"/>
      <c r="BY43" s="96"/>
      <c r="CA43" s="96"/>
      <c r="CC43" s="96"/>
      <c r="CE43" s="96"/>
      <c r="CG43" s="96"/>
      <c r="CI43" s="96"/>
      <c r="CK43" s="96"/>
      <c r="CM43" s="96"/>
      <c r="CO43" s="96"/>
      <c r="CQ43" s="96"/>
      <c r="CS43" s="96"/>
      <c r="CU43" s="96"/>
    </row>
    <row r="44" spans="1:99" x14ac:dyDescent="0.35">
      <c r="A44" s="3" t="s">
        <v>107</v>
      </c>
      <c r="B44" s="10" t="s">
        <v>69</v>
      </c>
      <c r="C44" s="8" t="s">
        <v>115</v>
      </c>
      <c r="E44" s="116"/>
      <c r="F44" s="10"/>
      <c r="G44" s="96"/>
      <c r="H44" s="10"/>
      <c r="I44" s="96"/>
      <c r="J44" s="8"/>
      <c r="K44" s="116"/>
      <c r="L44" s="10"/>
      <c r="M44" s="96"/>
      <c r="N44" s="10"/>
      <c r="O44" s="96"/>
      <c r="P44" s="8"/>
      <c r="Q44" s="96"/>
      <c r="R44" s="10"/>
      <c r="S44" s="96"/>
      <c r="T44" s="10"/>
      <c r="U44" s="96"/>
      <c r="V44" s="8"/>
      <c r="W44" s="96"/>
      <c r="X44" s="10"/>
      <c r="Y44" s="96"/>
      <c r="Z44" s="10"/>
      <c r="AA44" s="96"/>
      <c r="AB44" s="8"/>
      <c r="AC44" s="96"/>
      <c r="AD44" s="10"/>
      <c r="AE44" s="96"/>
      <c r="AF44" s="10"/>
      <c r="AG44" s="96"/>
      <c r="AI44" s="96"/>
      <c r="AJ44" s="10"/>
      <c r="AK44" s="96"/>
      <c r="AL44" s="10"/>
      <c r="AM44" s="96"/>
      <c r="AO44" s="96"/>
      <c r="AQ44" s="96"/>
      <c r="AS44" s="96"/>
      <c r="AU44" s="96"/>
      <c r="AW44" s="96"/>
      <c r="AY44" s="96"/>
      <c r="BA44" s="96"/>
      <c r="BC44" s="96"/>
      <c r="BE44" s="96"/>
      <c r="BG44" s="96"/>
      <c r="BI44" s="96"/>
      <c r="BK44" s="96"/>
      <c r="BM44" s="96"/>
      <c r="BO44" s="96"/>
      <c r="BQ44" s="96"/>
      <c r="BS44" s="96"/>
      <c r="BU44" s="96"/>
      <c r="BW44" s="96"/>
      <c r="BY44" s="96"/>
      <c r="CA44" s="96"/>
      <c r="CC44" s="96"/>
      <c r="CE44" s="96"/>
      <c r="CG44" s="96"/>
      <c r="CI44" s="96"/>
      <c r="CK44" s="96"/>
      <c r="CM44" s="96"/>
      <c r="CO44" s="96"/>
      <c r="CQ44" s="96"/>
      <c r="CS44" s="96"/>
      <c r="CU44" s="96"/>
    </row>
    <row r="45" spans="1:99" x14ac:dyDescent="0.35">
      <c r="A45" s="3"/>
      <c r="B45" s="10" t="s">
        <v>72</v>
      </c>
      <c r="C45" s="49" t="s">
        <v>116</v>
      </c>
      <c r="E45" s="104"/>
      <c r="F45" s="10"/>
      <c r="G45" s="96"/>
      <c r="H45" s="10"/>
      <c r="I45" s="96"/>
      <c r="J45" s="49"/>
      <c r="K45" s="104"/>
      <c r="L45" s="10"/>
      <c r="M45" s="96"/>
      <c r="N45" s="10"/>
      <c r="O45" s="96"/>
      <c r="P45" s="49"/>
      <c r="Q45" s="96"/>
      <c r="R45" s="10"/>
      <c r="S45" s="96"/>
      <c r="T45" s="10"/>
      <c r="U45" s="96"/>
      <c r="V45" s="49"/>
      <c r="W45" s="96"/>
      <c r="X45" s="10"/>
      <c r="Y45" s="96"/>
      <c r="Z45" s="10"/>
      <c r="AA45" s="96"/>
      <c r="AB45" s="49"/>
      <c r="AC45" s="96"/>
      <c r="AD45" s="10"/>
      <c r="AE45" s="96"/>
      <c r="AF45" s="10"/>
      <c r="AG45" s="96"/>
      <c r="AI45" s="96"/>
      <c r="AJ45" s="10"/>
      <c r="AK45" s="96"/>
      <c r="AL45" s="10"/>
      <c r="AM45" s="96"/>
      <c r="AO45" s="96"/>
      <c r="AQ45" s="96"/>
      <c r="AS45" s="96"/>
      <c r="AU45" s="96"/>
      <c r="AW45" s="96"/>
      <c r="AY45" s="96"/>
      <c r="BA45" s="96"/>
      <c r="BC45" s="96"/>
      <c r="BE45" s="96"/>
      <c r="BG45" s="96"/>
      <c r="BI45" s="96"/>
      <c r="BK45" s="96"/>
      <c r="BM45" s="96"/>
      <c r="BO45" s="96"/>
      <c r="BQ45" s="96"/>
      <c r="BS45" s="96"/>
      <c r="BU45" s="96"/>
      <c r="BW45" s="96"/>
      <c r="BY45" s="96"/>
      <c r="CA45" s="96"/>
      <c r="CC45" s="96"/>
      <c r="CE45" s="96"/>
      <c r="CG45" s="96"/>
      <c r="CI45" s="96"/>
      <c r="CK45" s="96"/>
      <c r="CM45" s="96"/>
      <c r="CO45" s="96"/>
      <c r="CQ45" s="96"/>
      <c r="CS45" s="96"/>
      <c r="CU45" s="96"/>
    </row>
    <row r="46" spans="1:99" x14ac:dyDescent="0.35">
      <c r="A46" s="3" t="s">
        <v>117</v>
      </c>
      <c r="B46" s="10" t="s">
        <v>69</v>
      </c>
      <c r="C46" s="8" t="s">
        <v>120</v>
      </c>
      <c r="E46" s="116"/>
      <c r="F46" s="28"/>
      <c r="G46" s="110"/>
      <c r="H46" s="10"/>
      <c r="I46" s="96"/>
      <c r="J46" s="8"/>
      <c r="K46" s="116"/>
      <c r="L46" s="28"/>
      <c r="M46" s="110"/>
      <c r="N46" s="10"/>
      <c r="O46" s="96"/>
      <c r="P46" s="8"/>
      <c r="Q46" s="110"/>
      <c r="R46" s="28"/>
      <c r="S46" s="110"/>
      <c r="T46" s="10"/>
      <c r="U46" s="96"/>
      <c r="V46" s="8"/>
      <c r="W46" s="110"/>
      <c r="X46" s="28"/>
      <c r="Y46" s="110"/>
      <c r="Z46" s="10"/>
      <c r="AA46" s="96"/>
      <c r="AB46" s="8"/>
      <c r="AC46" s="110"/>
      <c r="AD46" s="28"/>
      <c r="AE46" s="110"/>
      <c r="AF46" s="28"/>
      <c r="AG46" s="96"/>
      <c r="AI46" s="110"/>
      <c r="AJ46" s="28"/>
      <c r="AK46" s="110"/>
      <c r="AL46" s="28"/>
      <c r="AM46" s="96"/>
      <c r="AO46" s="110"/>
      <c r="AQ46" s="110"/>
      <c r="AS46" s="96"/>
      <c r="AU46" s="110"/>
      <c r="AW46" s="110"/>
      <c r="AY46" s="96"/>
      <c r="BA46" s="110"/>
      <c r="BC46" s="110"/>
      <c r="BE46" s="96"/>
      <c r="BG46" s="110"/>
      <c r="BI46" s="110"/>
      <c r="BK46" s="96"/>
      <c r="BM46" s="110"/>
      <c r="BO46" s="110"/>
      <c r="BQ46" s="96"/>
      <c r="BS46" s="110"/>
      <c r="BU46" s="110"/>
      <c r="BW46" s="96"/>
      <c r="BY46" s="110"/>
      <c r="CA46" s="110"/>
      <c r="CC46" s="96"/>
      <c r="CE46" s="110"/>
      <c r="CG46" s="110"/>
      <c r="CI46" s="96"/>
      <c r="CK46" s="110"/>
      <c r="CM46" s="110"/>
      <c r="CO46" s="96"/>
      <c r="CQ46" s="110"/>
      <c r="CS46" s="110"/>
      <c r="CU46" s="96"/>
    </row>
    <row r="47" spans="1:99" x14ac:dyDescent="0.35">
      <c r="A47" s="3"/>
      <c r="B47" s="10" t="s">
        <v>72</v>
      </c>
      <c r="C47" s="49" t="s">
        <v>121</v>
      </c>
      <c r="E47" s="104"/>
      <c r="F47" s="26"/>
      <c r="G47" s="111"/>
      <c r="H47" s="10"/>
      <c r="I47" s="96"/>
      <c r="J47" s="49"/>
      <c r="K47" s="104"/>
      <c r="L47" s="26"/>
      <c r="M47" s="111"/>
      <c r="N47" s="10"/>
      <c r="O47" s="96"/>
      <c r="P47" s="49"/>
      <c r="Q47" s="111"/>
      <c r="R47" s="26"/>
      <c r="S47" s="111"/>
      <c r="T47" s="10"/>
      <c r="U47" s="96"/>
      <c r="V47" s="49"/>
      <c r="W47" s="111"/>
      <c r="X47" s="26"/>
      <c r="Y47" s="111"/>
      <c r="Z47" s="10"/>
      <c r="AA47" s="96"/>
      <c r="AB47" s="49"/>
      <c r="AC47" s="111"/>
      <c r="AD47" s="26"/>
      <c r="AE47" s="111"/>
      <c r="AF47" s="26"/>
      <c r="AG47" s="96"/>
      <c r="AH47" s="26"/>
      <c r="AI47" s="111"/>
      <c r="AJ47" s="26"/>
      <c r="AK47" s="111"/>
      <c r="AL47" s="26"/>
      <c r="AM47" s="96"/>
      <c r="AO47" s="111"/>
      <c r="AQ47" s="111"/>
      <c r="AS47" s="96"/>
      <c r="AU47" s="111"/>
      <c r="AW47" s="111"/>
      <c r="AY47" s="96"/>
      <c r="BA47" s="111"/>
      <c r="BC47" s="111"/>
      <c r="BE47" s="96"/>
      <c r="BG47" s="111"/>
      <c r="BI47" s="111"/>
      <c r="BK47" s="96"/>
      <c r="BM47" s="111"/>
      <c r="BO47" s="111"/>
      <c r="BQ47" s="96"/>
      <c r="BS47" s="111"/>
      <c r="BU47" s="111"/>
      <c r="BW47" s="96"/>
      <c r="BY47" s="111"/>
      <c r="CA47" s="111"/>
      <c r="CC47" s="96"/>
      <c r="CE47" s="111"/>
      <c r="CG47" s="111"/>
      <c r="CI47" s="96"/>
      <c r="CK47" s="111"/>
      <c r="CM47" s="111"/>
      <c r="CO47" s="96"/>
      <c r="CQ47" s="111"/>
      <c r="CS47" s="111"/>
      <c r="CU47" s="96"/>
    </row>
    <row r="48" spans="1:99" x14ac:dyDescent="0.35">
      <c r="A48" s="3" t="s">
        <v>128</v>
      </c>
      <c r="B48" s="10" t="s">
        <v>69</v>
      </c>
      <c r="C48" s="8" t="s">
        <v>130</v>
      </c>
      <c r="E48" s="116"/>
      <c r="J48" s="8"/>
      <c r="K48" s="116"/>
      <c r="P48" s="8"/>
      <c r="V48" s="8"/>
    </row>
    <row r="49" spans="1:22" x14ac:dyDescent="0.35">
      <c r="A49" s="3"/>
      <c r="B49" s="10" t="s">
        <v>72</v>
      </c>
      <c r="C49" s="49" t="s">
        <v>131</v>
      </c>
      <c r="E49" s="104"/>
      <c r="J49" s="49"/>
      <c r="K49" s="104"/>
      <c r="P49" s="49"/>
      <c r="V49" s="49"/>
    </row>
    <row r="50" spans="1:22" x14ac:dyDescent="0.35">
      <c r="A50" s="3" t="s">
        <v>129</v>
      </c>
      <c r="B50" s="10" t="s">
        <v>69</v>
      </c>
      <c r="C50" s="8" t="s">
        <v>137</v>
      </c>
      <c r="E50" s="116"/>
      <c r="J50" s="8"/>
      <c r="K50" s="116"/>
      <c r="P50" s="8"/>
      <c r="V50" s="8"/>
    </row>
    <row r="51" spans="1:22" x14ac:dyDescent="0.35">
      <c r="A51" s="3"/>
      <c r="B51" s="10" t="s">
        <v>72</v>
      </c>
      <c r="C51" s="49" t="s">
        <v>138</v>
      </c>
      <c r="E51" s="104"/>
      <c r="J51" s="49"/>
      <c r="K51" s="104"/>
      <c r="P51" s="49"/>
      <c r="V51" s="49"/>
    </row>
    <row r="52" spans="1:22" x14ac:dyDescent="0.35">
      <c r="A52" s="3" t="s">
        <v>136</v>
      </c>
      <c r="B52" s="10" t="s">
        <v>69</v>
      </c>
      <c r="C52" s="8" t="s">
        <v>142</v>
      </c>
      <c r="E52" s="116"/>
      <c r="J52" s="8"/>
      <c r="K52" s="116"/>
    </row>
    <row r="53" spans="1:22" x14ac:dyDescent="0.35">
      <c r="A53" s="3"/>
      <c r="B53" s="10" t="s">
        <v>72</v>
      </c>
      <c r="C53" s="49" t="s">
        <v>143</v>
      </c>
      <c r="E53" s="104"/>
      <c r="J53" s="49"/>
      <c r="K53" s="104"/>
    </row>
    <row r="54" spans="1:22" x14ac:dyDescent="0.35">
      <c r="A54" s="3" t="s">
        <v>139</v>
      </c>
      <c r="B54" s="10" t="s">
        <v>69</v>
      </c>
      <c r="C54" s="8" t="s">
        <v>149</v>
      </c>
      <c r="J54" s="8"/>
    </row>
    <row r="55" spans="1:22" x14ac:dyDescent="0.35">
      <c r="A55" s="3"/>
      <c r="B55" s="10" t="s">
        <v>72</v>
      </c>
      <c r="C55" s="49" t="s">
        <v>146</v>
      </c>
      <c r="J55" s="49"/>
    </row>
  </sheetData>
  <mergeCells count="19">
    <mergeCell ref="CP6:CU6"/>
    <mergeCell ref="D5:CU5"/>
    <mergeCell ref="V6:AA6"/>
    <mergeCell ref="CJ6:CO6"/>
    <mergeCell ref="CD6:CI6"/>
    <mergeCell ref="BR6:BW6"/>
    <mergeCell ref="BL6:BQ6"/>
    <mergeCell ref="BF6:BK6"/>
    <mergeCell ref="AZ6:BE6"/>
    <mergeCell ref="AT6:AY6"/>
    <mergeCell ref="AN6:AS6"/>
    <mergeCell ref="AH6:AM6"/>
    <mergeCell ref="AB6:AG6"/>
    <mergeCell ref="BX6:CB6"/>
    <mergeCell ref="J6:O6"/>
    <mergeCell ref="B5:C5"/>
    <mergeCell ref="B6:C6"/>
    <mergeCell ref="D6:I6"/>
    <mergeCell ref="P6:U6"/>
  </mergeCells>
  <hyperlinks>
    <hyperlink ref="C33" r:id="rId1"/>
    <hyperlink ref="C31" r:id="rId2"/>
    <hyperlink ref="C27" r:id="rId3"/>
    <hyperlink ref="C25" r:id="rId4"/>
    <hyperlink ref="C29" r:id="rId5"/>
    <hyperlink ref="C35" r:id="rId6"/>
    <hyperlink ref="C37" r:id="rId7"/>
    <hyperlink ref="C39" r:id="rId8"/>
    <hyperlink ref="C41" r:id="rId9"/>
    <hyperlink ref="C43" r:id="rId10"/>
    <hyperlink ref="C45" r:id="rId11"/>
    <hyperlink ref="C47" r:id="rId12"/>
    <hyperlink ref="C51" r:id="rId13"/>
    <hyperlink ref="C53" r:id="rId14"/>
    <hyperlink ref="C55" r:id="rId15"/>
    <hyperlink ref="F22" r:id="rId16"/>
  </hyperlinks>
  <pageMargins left="0.7" right="0.7" top="0.75" bottom="0.75" header="0.3" footer="0.3"/>
  <pageSetup paperSize="9" orientation="portrait" r:id="rId17"/>
  <ignoredErrors>
    <ignoredError sqref="H8:H17 T8:T17 Z8:Z17 AX8:AX17 BD8:BD17 AR8:AR17 AF8:AF17" formula="1"/>
    <ignoredError sqref="B18" formulaRange="1"/>
  </ignoredErrors>
  <legacyDrawing r:id="rId18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E47"/>
  <sheetViews>
    <sheetView tabSelected="1" topLeftCell="A4" zoomScale="70" zoomScaleNormal="70" workbookViewId="0">
      <selection activeCell="AH18" sqref="AH18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10.33203125" style="5" customWidth="1"/>
    <col min="4" max="4" width="6" style="102" bestFit="1" customWidth="1"/>
    <col min="5" max="5" width="8.83203125" style="5" customWidth="1"/>
    <col min="6" max="6" width="6" style="102" bestFit="1" customWidth="1"/>
    <col min="7" max="7" width="10.25" style="5" customWidth="1"/>
    <col min="8" max="8" width="6" style="102" bestFit="1" customWidth="1"/>
    <col min="9" max="9" width="6.75" style="5" bestFit="1" customWidth="1"/>
    <col min="10" max="10" width="6" style="102" bestFit="1" customWidth="1"/>
    <col min="11" max="11" width="8.5" style="5" bestFit="1" customWidth="1"/>
    <col min="12" max="12" width="6" style="102" bestFit="1" customWidth="1"/>
    <col min="13" max="13" width="12.5" style="5" bestFit="1" customWidth="1"/>
    <col min="14" max="14" width="6" style="102" bestFit="1" customWidth="1"/>
    <col min="15" max="15" width="6.75" style="5" bestFit="1" customWidth="1"/>
    <col min="16" max="16" width="6" style="102" bestFit="1" customWidth="1"/>
    <col min="17" max="17" width="8.5" style="5" bestFit="1" customWidth="1"/>
    <col min="18" max="18" width="6" style="102" bestFit="1" customWidth="1"/>
    <col min="19" max="19" width="12.5" style="5" bestFit="1" customWidth="1"/>
    <col min="20" max="20" width="6" style="102" bestFit="1" customWidth="1"/>
    <col min="21" max="21" width="9.83203125" style="5" customWidth="1"/>
    <col min="22" max="22" width="8.5" style="102" bestFit="1" customWidth="1"/>
    <col min="23" max="23" width="12.33203125" style="3" customWidth="1"/>
    <col min="24" max="24" width="8.5" style="102" bestFit="1" customWidth="1"/>
    <col min="25" max="25" width="11.58203125" style="3" customWidth="1"/>
    <col min="26" max="26" width="8.5" style="102" bestFit="1" customWidth="1"/>
    <col min="27" max="27" width="10.58203125" style="6"/>
    <col min="28" max="28" width="8.5" style="102" bestFit="1" customWidth="1"/>
    <col min="29" max="29" width="10.58203125" style="6"/>
    <col min="30" max="30" width="8.5" style="102" bestFit="1" customWidth="1"/>
    <col min="31" max="16384" width="10.58203125" style="6"/>
  </cols>
  <sheetData>
    <row r="1" spans="1:49" s="52" customFormat="1" ht="20" x14ac:dyDescent="0.4">
      <c r="A1" s="52" t="s">
        <v>104</v>
      </c>
      <c r="D1" s="94"/>
      <c r="F1" s="94"/>
      <c r="H1" s="94"/>
      <c r="J1" s="94"/>
      <c r="L1" s="94"/>
      <c r="N1" s="94"/>
      <c r="P1" s="94"/>
      <c r="R1" s="94"/>
      <c r="T1" s="94"/>
      <c r="V1" s="94"/>
      <c r="X1" s="94"/>
      <c r="Z1" s="94"/>
      <c r="AB1" s="94"/>
      <c r="AD1" s="94"/>
    </row>
    <row r="2" spans="1:49" s="55" customFormat="1" ht="21" x14ac:dyDescent="0.5">
      <c r="A2" s="58" t="s">
        <v>134</v>
      </c>
      <c r="B2" s="54"/>
      <c r="C2" s="54"/>
      <c r="D2" s="95"/>
      <c r="E2" s="54"/>
      <c r="F2" s="95"/>
      <c r="G2" s="54"/>
      <c r="H2" s="95"/>
      <c r="I2" s="54"/>
      <c r="J2" s="95"/>
      <c r="K2" s="54"/>
      <c r="L2" s="95"/>
      <c r="M2" s="54"/>
      <c r="N2" s="95"/>
      <c r="O2" s="54"/>
      <c r="P2" s="95"/>
      <c r="Q2" s="54"/>
      <c r="R2" s="95"/>
      <c r="S2" s="54"/>
      <c r="T2" s="95"/>
      <c r="U2" s="54"/>
      <c r="V2" s="95"/>
      <c r="W2" s="57"/>
      <c r="X2" s="95"/>
      <c r="Y2" s="57"/>
      <c r="Z2" s="95"/>
      <c r="AA2" s="57"/>
      <c r="AB2" s="95"/>
      <c r="AC2" s="57"/>
      <c r="AD2" s="95"/>
      <c r="AE2" s="57"/>
      <c r="AF2" s="57"/>
      <c r="AG2" s="57"/>
      <c r="AH2" s="57"/>
      <c r="AI2" s="57"/>
      <c r="AJ2" s="57"/>
      <c r="AK2" s="57"/>
      <c r="AL2" s="56"/>
      <c r="AM2" s="56"/>
    </row>
    <row r="3" spans="1:49" s="2" customFormat="1" x14ac:dyDescent="0.35">
      <c r="A3" s="61" t="s">
        <v>106</v>
      </c>
      <c r="B3" s="16"/>
      <c r="C3" s="16"/>
      <c r="D3" s="96"/>
      <c r="E3" s="16"/>
      <c r="F3" s="96"/>
      <c r="G3" s="16"/>
      <c r="H3" s="96"/>
      <c r="I3" s="16"/>
      <c r="J3" s="96"/>
      <c r="K3" s="16"/>
      <c r="L3" s="96"/>
      <c r="M3" s="16"/>
      <c r="N3" s="96"/>
      <c r="O3" s="16"/>
      <c r="P3" s="96"/>
      <c r="Q3" s="16"/>
      <c r="R3" s="96"/>
      <c r="S3" s="16"/>
      <c r="T3" s="96"/>
      <c r="V3" s="96"/>
      <c r="X3" s="96"/>
      <c r="Z3" s="96"/>
      <c r="AB3" s="96"/>
      <c r="AD3" s="96"/>
      <c r="AF3" s="5"/>
      <c r="AI3" s="17"/>
      <c r="AJ3" s="17"/>
      <c r="AK3" s="5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</row>
    <row r="4" spans="1:49" x14ac:dyDescent="0.35">
      <c r="A4" s="12"/>
      <c r="D4" s="96"/>
      <c r="F4" s="96"/>
      <c r="H4" s="96"/>
      <c r="J4" s="96"/>
      <c r="L4" s="96"/>
      <c r="N4" s="96"/>
      <c r="P4" s="96"/>
      <c r="R4" s="96"/>
      <c r="T4" s="96"/>
      <c r="V4" s="96"/>
      <c r="X4" s="96"/>
      <c r="Z4" s="96"/>
      <c r="AB4" s="96"/>
      <c r="AD4" s="96"/>
    </row>
    <row r="5" spans="1:49" x14ac:dyDescent="0.35">
      <c r="A5" s="32"/>
      <c r="B5" s="33"/>
      <c r="C5" s="142" t="s">
        <v>68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4"/>
    </row>
    <row r="6" spans="1:49" x14ac:dyDescent="0.35">
      <c r="A6" s="7" t="s">
        <v>0</v>
      </c>
      <c r="B6" s="29" t="s">
        <v>67</v>
      </c>
      <c r="C6" s="145" t="s">
        <v>129</v>
      </c>
      <c r="D6" s="146"/>
      <c r="E6" s="146"/>
      <c r="F6" s="146"/>
      <c r="G6" s="146"/>
      <c r="H6" s="147"/>
      <c r="I6" s="145" t="s">
        <v>119</v>
      </c>
      <c r="J6" s="146"/>
      <c r="K6" s="146"/>
      <c r="L6" s="146"/>
      <c r="M6" s="146"/>
      <c r="N6" s="147"/>
      <c r="O6" s="145" t="s">
        <v>107</v>
      </c>
      <c r="P6" s="146"/>
      <c r="Q6" s="146"/>
      <c r="R6" s="146"/>
      <c r="S6" s="146"/>
      <c r="T6" s="147"/>
      <c r="U6" s="134" t="s">
        <v>92</v>
      </c>
      <c r="V6" s="136"/>
      <c r="W6" s="134" t="s">
        <v>34</v>
      </c>
      <c r="X6" s="136"/>
      <c r="Y6" s="139" t="s">
        <v>33</v>
      </c>
      <c r="Z6" s="140"/>
      <c r="AA6" s="139" t="s">
        <v>32</v>
      </c>
      <c r="AB6" s="141"/>
      <c r="AC6" s="139" t="s">
        <v>31</v>
      </c>
      <c r="AD6" s="140"/>
    </row>
    <row r="7" spans="1:49" x14ac:dyDescent="0.35">
      <c r="A7" s="19"/>
      <c r="B7" s="14">
        <v>43647</v>
      </c>
      <c r="C7" s="80" t="s">
        <v>2</v>
      </c>
      <c r="D7" s="123" t="s">
        <v>144</v>
      </c>
      <c r="E7" s="81" t="s">
        <v>1</v>
      </c>
      <c r="F7" s="123" t="s">
        <v>144</v>
      </c>
      <c r="G7" s="81" t="s">
        <v>77</v>
      </c>
      <c r="H7" s="124" t="s">
        <v>144</v>
      </c>
      <c r="I7" s="70" t="s">
        <v>2</v>
      </c>
      <c r="J7" s="105" t="s">
        <v>144</v>
      </c>
      <c r="K7" s="23" t="s">
        <v>1</v>
      </c>
      <c r="L7" s="105" t="s">
        <v>144</v>
      </c>
      <c r="M7" s="23" t="s">
        <v>77</v>
      </c>
      <c r="N7" s="126" t="s">
        <v>144</v>
      </c>
      <c r="O7" s="70" t="s">
        <v>2</v>
      </c>
      <c r="P7" s="105" t="s">
        <v>144</v>
      </c>
      <c r="Q7" s="23" t="s">
        <v>1</v>
      </c>
      <c r="R7" s="105" t="s">
        <v>144</v>
      </c>
      <c r="S7" s="23" t="s">
        <v>77</v>
      </c>
      <c r="T7" s="126" t="s">
        <v>144</v>
      </c>
      <c r="U7" s="70" t="s">
        <v>77</v>
      </c>
      <c r="V7" s="123" t="s">
        <v>144</v>
      </c>
      <c r="W7" s="80" t="s">
        <v>77</v>
      </c>
      <c r="X7" s="126" t="s">
        <v>144</v>
      </c>
      <c r="Y7" s="70" t="s">
        <v>77</v>
      </c>
      <c r="Z7" s="124" t="s">
        <v>144</v>
      </c>
      <c r="AA7" s="80" t="s">
        <v>77</v>
      </c>
      <c r="AB7" s="123" t="s">
        <v>144</v>
      </c>
      <c r="AC7" s="80" t="s">
        <v>77</v>
      </c>
      <c r="AD7" s="126" t="s">
        <v>144</v>
      </c>
    </row>
    <row r="8" spans="1:49" x14ac:dyDescent="0.35">
      <c r="A8" s="34" t="s">
        <v>46</v>
      </c>
      <c r="B8" s="15">
        <v>744985</v>
      </c>
      <c r="C8" s="79">
        <v>0</v>
      </c>
      <c r="D8" s="106">
        <f>C8/C19*100</f>
        <v>0</v>
      </c>
      <c r="E8" s="27">
        <v>1</v>
      </c>
      <c r="F8" s="106">
        <f>E8/E19*100</f>
        <v>6.1996280223186609E-2</v>
      </c>
      <c r="G8" s="27">
        <f>C8+E8</f>
        <v>1</v>
      </c>
      <c r="H8" s="98">
        <f>G8/G19*100</f>
        <v>2.2691173133651009E-2</v>
      </c>
      <c r="I8" s="79">
        <v>0</v>
      </c>
      <c r="J8" s="106">
        <f>I8/I19*100</f>
        <v>0</v>
      </c>
      <c r="K8" s="27">
        <v>1</v>
      </c>
      <c r="L8" s="106">
        <f>K8/K19*100</f>
        <v>6.901311249137336E-2</v>
      </c>
      <c r="M8" s="27">
        <f>I8+K8</f>
        <v>1</v>
      </c>
      <c r="N8" s="98">
        <f>M8/M19*100</f>
        <v>2.5297242600556536E-2</v>
      </c>
      <c r="O8" s="79">
        <v>0</v>
      </c>
      <c r="P8" s="106">
        <f>O8/O19*100</f>
        <v>0</v>
      </c>
      <c r="Q8" s="27">
        <v>1</v>
      </c>
      <c r="R8" s="106">
        <f>Q8/Q19*100</f>
        <v>9.0415913200723327E-2</v>
      </c>
      <c r="S8" s="27">
        <f>O8+Q8</f>
        <v>1</v>
      </c>
      <c r="T8" s="98">
        <f>S8/S19*100</f>
        <v>3.2509752925877766E-2</v>
      </c>
      <c r="U8" s="79">
        <v>0</v>
      </c>
      <c r="V8" s="106">
        <f>U8/U19*100</f>
        <v>0</v>
      </c>
      <c r="W8" s="78">
        <v>0</v>
      </c>
      <c r="X8" s="98">
        <f>W8/W19*100</f>
        <v>0</v>
      </c>
      <c r="Y8" s="78">
        <v>0</v>
      </c>
      <c r="Z8" s="98">
        <f>Y8/Y19*100</f>
        <v>0</v>
      </c>
      <c r="AA8" s="78">
        <v>0</v>
      </c>
      <c r="AB8" s="106">
        <f>AA8/AA19*100</f>
        <v>0</v>
      </c>
      <c r="AC8" s="78">
        <v>0</v>
      </c>
      <c r="AD8" s="98">
        <f>AC8/AC19*100</f>
        <v>0</v>
      </c>
    </row>
    <row r="9" spans="1:49" x14ac:dyDescent="0.35">
      <c r="A9" s="37" t="s">
        <v>52</v>
      </c>
      <c r="B9" s="15">
        <v>1284642</v>
      </c>
      <c r="C9" s="79">
        <v>0</v>
      </c>
      <c r="D9" s="106">
        <f>C9/C19*100</f>
        <v>0</v>
      </c>
      <c r="E9" s="27">
        <v>0</v>
      </c>
      <c r="F9" s="106">
        <f>E9/E19*100</f>
        <v>0</v>
      </c>
      <c r="G9" s="27">
        <f t="shared" ref="G9:G18" si="0">C9+E9</f>
        <v>0</v>
      </c>
      <c r="H9" s="98">
        <f>G9/G19*100</f>
        <v>0</v>
      </c>
      <c r="I9" s="79">
        <v>0</v>
      </c>
      <c r="J9" s="106">
        <f>I9/I19*100</f>
        <v>0</v>
      </c>
      <c r="K9" s="27">
        <v>0</v>
      </c>
      <c r="L9" s="106">
        <f>K9/K19*100</f>
        <v>0</v>
      </c>
      <c r="M9" s="27">
        <f t="shared" ref="M9:M18" si="1">I9+K9</f>
        <v>0</v>
      </c>
      <c r="N9" s="98">
        <f>M9/M19*100</f>
        <v>0</v>
      </c>
      <c r="O9" s="79">
        <v>0</v>
      </c>
      <c r="P9" s="106">
        <f>O9/O19*100</f>
        <v>0</v>
      </c>
      <c r="Q9" s="27">
        <v>0</v>
      </c>
      <c r="R9" s="106">
        <f>Q9/Q19*100</f>
        <v>0</v>
      </c>
      <c r="S9" s="27">
        <f t="shared" ref="S9:S18" si="2">O9+Q9</f>
        <v>0</v>
      </c>
      <c r="T9" s="98">
        <f>S9/S19*100</f>
        <v>0</v>
      </c>
      <c r="U9" s="79">
        <v>0</v>
      </c>
      <c r="V9" s="106">
        <f>U9/U19*100</f>
        <v>0</v>
      </c>
      <c r="W9" s="78">
        <v>0</v>
      </c>
      <c r="X9" s="98">
        <f>W9/W19*100</f>
        <v>0</v>
      </c>
      <c r="Y9" s="78">
        <v>0</v>
      </c>
      <c r="Z9" s="98">
        <f>Y9/Y19*100</f>
        <v>0</v>
      </c>
      <c r="AA9" s="78">
        <v>0</v>
      </c>
      <c r="AB9" s="106">
        <f>AA9/AA19*100</f>
        <v>0</v>
      </c>
      <c r="AC9" s="78">
        <v>0</v>
      </c>
      <c r="AD9" s="98">
        <f>AC9/AC19*100</f>
        <v>0</v>
      </c>
    </row>
    <row r="10" spans="1:49" x14ac:dyDescent="0.35">
      <c r="A10" s="37" t="s">
        <v>45</v>
      </c>
      <c r="B10" s="15">
        <v>4859798</v>
      </c>
      <c r="C10" s="79">
        <v>0</v>
      </c>
      <c r="D10" s="106">
        <f>C10/C19*100</f>
        <v>0</v>
      </c>
      <c r="E10" s="27">
        <v>0</v>
      </c>
      <c r="F10" s="106">
        <f>E10/E19*100</f>
        <v>0</v>
      </c>
      <c r="G10" s="27">
        <f t="shared" si="0"/>
        <v>0</v>
      </c>
      <c r="H10" s="98">
        <f>G10/G19*100</f>
        <v>0</v>
      </c>
      <c r="I10" s="79">
        <v>0</v>
      </c>
      <c r="J10" s="106">
        <f>I10/I19*100</f>
        <v>0</v>
      </c>
      <c r="K10" s="27">
        <v>0</v>
      </c>
      <c r="L10" s="106">
        <f>K10/K19*100</f>
        <v>0</v>
      </c>
      <c r="M10" s="27">
        <f t="shared" si="1"/>
        <v>0</v>
      </c>
      <c r="N10" s="98">
        <f>M10/M19*100</f>
        <v>0</v>
      </c>
      <c r="O10" s="79">
        <v>0</v>
      </c>
      <c r="P10" s="106">
        <f>O10/O19*100</f>
        <v>0</v>
      </c>
      <c r="Q10" s="27">
        <v>0</v>
      </c>
      <c r="R10" s="106">
        <f>Q10/Q19*100</f>
        <v>0</v>
      </c>
      <c r="S10" s="27">
        <f t="shared" si="2"/>
        <v>0</v>
      </c>
      <c r="T10" s="98">
        <f>S10/S19*100</f>
        <v>0</v>
      </c>
      <c r="U10" s="79">
        <v>0</v>
      </c>
      <c r="V10" s="106">
        <f>U10/U19*100</f>
        <v>0</v>
      </c>
      <c r="W10" s="78">
        <v>0</v>
      </c>
      <c r="X10" s="98">
        <f>W10/W19*100</f>
        <v>0</v>
      </c>
      <c r="Y10" s="78">
        <v>0</v>
      </c>
      <c r="Z10" s="98">
        <f>Y10/Y19*100</f>
        <v>0</v>
      </c>
      <c r="AA10" s="78">
        <v>0</v>
      </c>
      <c r="AB10" s="106">
        <f>AA10/AA19*100</f>
        <v>0</v>
      </c>
      <c r="AC10" s="78">
        <v>0</v>
      </c>
      <c r="AD10" s="98">
        <f>AC10/AC19*100</f>
        <v>0</v>
      </c>
    </row>
    <row r="11" spans="1:49" x14ac:dyDescent="0.35">
      <c r="A11" s="34" t="s">
        <v>47</v>
      </c>
      <c r="B11" s="15">
        <v>7212816</v>
      </c>
      <c r="C11" s="79">
        <v>4</v>
      </c>
      <c r="D11" s="106">
        <f>C11/C19*100</f>
        <v>0.14316392269148173</v>
      </c>
      <c r="E11" s="27">
        <v>2</v>
      </c>
      <c r="F11" s="106">
        <f>E11/E19*100</f>
        <v>0.12399256044637322</v>
      </c>
      <c r="G11" s="27">
        <f t="shared" si="0"/>
        <v>6</v>
      </c>
      <c r="H11" s="98">
        <f>G11/G19*100</f>
        <v>0.13614703880190604</v>
      </c>
      <c r="I11" s="79">
        <v>4</v>
      </c>
      <c r="J11" s="106">
        <f>I11/I19*100</f>
        <v>0.15974440894568689</v>
      </c>
      <c r="K11" s="27">
        <v>2</v>
      </c>
      <c r="L11" s="106">
        <f>K11/K19*100</f>
        <v>0.13802622498274672</v>
      </c>
      <c r="M11" s="27">
        <f t="shared" si="1"/>
        <v>6</v>
      </c>
      <c r="N11" s="98">
        <f>M11/M19*100</f>
        <v>0.15178345560333922</v>
      </c>
      <c r="O11" s="79">
        <v>4</v>
      </c>
      <c r="P11" s="106">
        <f>O11/O19*100</f>
        <v>0.20304568527918782</v>
      </c>
      <c r="Q11" s="27">
        <v>2</v>
      </c>
      <c r="R11" s="106">
        <f>Q11/Q19*100</f>
        <v>0.18083182640144665</v>
      </c>
      <c r="S11" s="27">
        <f t="shared" si="2"/>
        <v>6</v>
      </c>
      <c r="T11" s="98">
        <f>S11/S19*100</f>
        <v>0.1950585175552666</v>
      </c>
      <c r="U11" s="79">
        <v>6</v>
      </c>
      <c r="V11" s="106">
        <f>U11/U19*100</f>
        <v>0.23942537909018355</v>
      </c>
      <c r="W11" s="78">
        <v>3</v>
      </c>
      <c r="X11" s="98">
        <f>W11/W19*100</f>
        <v>0.31578947368421051</v>
      </c>
      <c r="Y11" s="78">
        <v>3</v>
      </c>
      <c r="Z11" s="98">
        <f>Y11/Y19*100</f>
        <v>0.41608876560332869</v>
      </c>
      <c r="AA11" s="78">
        <v>3</v>
      </c>
      <c r="AB11" s="106">
        <f>AA11/AA19*100</f>
        <v>0.4464285714285714</v>
      </c>
      <c r="AC11" s="78">
        <v>2</v>
      </c>
      <c r="AD11" s="98">
        <f>AC11/AC19*100</f>
        <v>0.35335689045936397</v>
      </c>
    </row>
    <row r="12" spans="1:49" x14ac:dyDescent="0.35">
      <c r="A12" s="34" t="s">
        <v>8</v>
      </c>
      <c r="B12" s="15">
        <v>6167590</v>
      </c>
      <c r="C12" s="79">
        <v>10</v>
      </c>
      <c r="D12" s="106">
        <f>C12/C19*100</f>
        <v>0.35790980672870437</v>
      </c>
      <c r="E12" s="27">
        <v>4</v>
      </c>
      <c r="F12" s="106">
        <f>E12/E19*100</f>
        <v>0.24798512089274644</v>
      </c>
      <c r="G12" s="27">
        <f t="shared" si="0"/>
        <v>14</v>
      </c>
      <c r="H12" s="98">
        <f>G12/G19*100</f>
        <v>0.31767642387111417</v>
      </c>
      <c r="I12" s="79">
        <v>3</v>
      </c>
      <c r="J12" s="106">
        <f>I12/I19*100</f>
        <v>0.11980830670926518</v>
      </c>
      <c r="K12" s="27">
        <v>3</v>
      </c>
      <c r="L12" s="106">
        <f>K12/K19*100</f>
        <v>0.20703933747412009</v>
      </c>
      <c r="M12" s="27">
        <f t="shared" si="1"/>
        <v>6</v>
      </c>
      <c r="N12" s="98">
        <f>M12/M19*100</f>
        <v>0.15178345560333922</v>
      </c>
      <c r="O12" s="79">
        <v>8</v>
      </c>
      <c r="P12" s="106">
        <f>O12/O19*100</f>
        <v>0.40609137055837563</v>
      </c>
      <c r="Q12" s="27">
        <v>3</v>
      </c>
      <c r="R12" s="106">
        <f>Q12/Q19*100</f>
        <v>0.27124773960216997</v>
      </c>
      <c r="S12" s="27">
        <f t="shared" si="2"/>
        <v>11</v>
      </c>
      <c r="T12" s="98">
        <f>S12/S19*100</f>
        <v>0.35760728218465537</v>
      </c>
      <c r="U12" s="79">
        <v>8</v>
      </c>
      <c r="V12" s="106">
        <f>U12/U19*100</f>
        <v>0.31923383878691142</v>
      </c>
      <c r="W12" s="78">
        <v>5</v>
      </c>
      <c r="X12" s="98">
        <f>W12/W19*100</f>
        <v>0.52631578947368418</v>
      </c>
      <c r="Y12" s="78">
        <v>3</v>
      </c>
      <c r="Z12" s="98">
        <f>Y12/Y19*100</f>
        <v>0.41608876560332869</v>
      </c>
      <c r="AA12" s="78">
        <v>3</v>
      </c>
      <c r="AB12" s="106">
        <f>AA12/AA19*100</f>
        <v>0.4464285714285714</v>
      </c>
      <c r="AC12" s="78">
        <v>2</v>
      </c>
      <c r="AD12" s="98">
        <f>AC12/AC19*100</f>
        <v>0.35335689045936397</v>
      </c>
    </row>
    <row r="13" spans="1:49" x14ac:dyDescent="0.35">
      <c r="A13" s="34" t="s">
        <v>9</v>
      </c>
      <c r="B13" s="15">
        <v>7813174</v>
      </c>
      <c r="C13" s="79">
        <v>28</v>
      </c>
      <c r="D13" s="106">
        <f>C13/C19*100</f>
        <v>1.0021474588403723</v>
      </c>
      <c r="E13" s="27">
        <v>18</v>
      </c>
      <c r="F13" s="106">
        <f>E13/E19*100</f>
        <v>1.1159330440173589</v>
      </c>
      <c r="G13" s="27">
        <f t="shared" si="0"/>
        <v>46</v>
      </c>
      <c r="H13" s="98">
        <f>G13/G19*100</f>
        <v>1.0437939641479466</v>
      </c>
      <c r="I13" s="79">
        <v>25</v>
      </c>
      <c r="J13" s="106">
        <f>I13/I19*100</f>
        <v>0.99840255591054305</v>
      </c>
      <c r="K13" s="27">
        <v>17</v>
      </c>
      <c r="L13" s="106">
        <f>K13/K19*100</f>
        <v>1.1732229123533471</v>
      </c>
      <c r="M13" s="27">
        <f t="shared" si="1"/>
        <v>42</v>
      </c>
      <c r="N13" s="98">
        <f>M13/M19*100</f>
        <v>1.0624841892233747</v>
      </c>
      <c r="O13" s="79">
        <v>25</v>
      </c>
      <c r="P13" s="106">
        <f>O13/O19*100</f>
        <v>1.2690355329949239</v>
      </c>
      <c r="Q13" s="27">
        <v>16</v>
      </c>
      <c r="R13" s="106">
        <f>Q13/Q19*100</f>
        <v>1.4466546112115732</v>
      </c>
      <c r="S13" s="27">
        <f t="shared" si="2"/>
        <v>41</v>
      </c>
      <c r="T13" s="98">
        <f>S13/S19*100</f>
        <v>1.3328998699609884</v>
      </c>
      <c r="U13" s="79">
        <v>32</v>
      </c>
      <c r="V13" s="106">
        <f>U13/U19*100</f>
        <v>1.2769353551476457</v>
      </c>
      <c r="W13" s="78">
        <v>16</v>
      </c>
      <c r="X13" s="98">
        <f>W13/W19*100</f>
        <v>1.6842105263157894</v>
      </c>
      <c r="Y13" s="78">
        <v>8</v>
      </c>
      <c r="Z13" s="98">
        <f>Y13/Y19*100</f>
        <v>1.1095700416088765</v>
      </c>
      <c r="AA13" s="78">
        <v>7</v>
      </c>
      <c r="AB13" s="106">
        <f>AA13/AA19*100</f>
        <v>1.0416666666666665</v>
      </c>
      <c r="AC13" s="78">
        <v>7</v>
      </c>
      <c r="AD13" s="98">
        <f>AC13/AC19*100</f>
        <v>1.2367491166077738</v>
      </c>
    </row>
    <row r="14" spans="1:49" x14ac:dyDescent="0.35">
      <c r="A14" s="34" t="s">
        <v>10</v>
      </c>
      <c r="B14" s="15">
        <v>6974009</v>
      </c>
      <c r="C14" s="79">
        <v>88</v>
      </c>
      <c r="D14" s="106">
        <f>C14/C19*100</f>
        <v>3.1496062992125982</v>
      </c>
      <c r="E14" s="27">
        <v>37</v>
      </c>
      <c r="F14" s="106">
        <f>E14/E19*100</f>
        <v>2.2938623682579045</v>
      </c>
      <c r="G14" s="27">
        <f t="shared" si="0"/>
        <v>125</v>
      </c>
      <c r="H14" s="98">
        <f>G14/G19*100</f>
        <v>2.8363966417063762</v>
      </c>
      <c r="I14" s="79">
        <v>74</v>
      </c>
      <c r="J14" s="106">
        <f>I14/I19*100</f>
        <v>2.9552715654952078</v>
      </c>
      <c r="K14" s="27">
        <v>26</v>
      </c>
      <c r="L14" s="106">
        <f>K14/K19*100</f>
        <v>1.7943409247757072</v>
      </c>
      <c r="M14" s="27">
        <f t="shared" si="1"/>
        <v>100</v>
      </c>
      <c r="N14" s="98">
        <f>M14/M19*100</f>
        <v>2.5297242600556538</v>
      </c>
      <c r="O14" s="79">
        <v>62</v>
      </c>
      <c r="P14" s="106">
        <f>O14/O19*100</f>
        <v>3.1472081218274113</v>
      </c>
      <c r="Q14" s="27">
        <v>24</v>
      </c>
      <c r="R14" s="106">
        <f>Q14/Q19*100</f>
        <v>2.1699819168173597</v>
      </c>
      <c r="S14" s="27">
        <f t="shared" si="2"/>
        <v>86</v>
      </c>
      <c r="T14" s="98">
        <f>S14/S19*100</f>
        <v>2.7958387516254879</v>
      </c>
      <c r="U14" s="79">
        <v>66</v>
      </c>
      <c r="V14" s="106">
        <f>U14/U19*100</f>
        <v>2.6336791699920195</v>
      </c>
      <c r="W14" s="78">
        <v>25</v>
      </c>
      <c r="X14" s="98">
        <f>W14/W19*100</f>
        <v>2.6315789473684208</v>
      </c>
      <c r="Y14" s="78">
        <v>12</v>
      </c>
      <c r="Z14" s="98">
        <f>Y14/Y19*100</f>
        <v>1.6643550624133148</v>
      </c>
      <c r="AA14" s="78">
        <v>12</v>
      </c>
      <c r="AB14" s="106">
        <f>AA14/AA19*100</f>
        <v>1.7857142857142856</v>
      </c>
      <c r="AC14" s="78">
        <v>10</v>
      </c>
      <c r="AD14" s="98">
        <f>AC14/AC19*100</f>
        <v>1.7667844522968199</v>
      </c>
    </row>
    <row r="15" spans="1:49" x14ac:dyDescent="0.35">
      <c r="A15" s="34" t="s">
        <v>11</v>
      </c>
      <c r="B15" s="15">
        <v>5281874</v>
      </c>
      <c r="C15" s="79">
        <v>271</v>
      </c>
      <c r="D15" s="106">
        <f>C15/C19*100</f>
        <v>9.6993557623478885</v>
      </c>
      <c r="E15" s="27">
        <v>107</v>
      </c>
      <c r="F15" s="106">
        <f>E15/E19*100</f>
        <v>6.6336019838809674</v>
      </c>
      <c r="G15" s="27">
        <f t="shared" si="0"/>
        <v>378</v>
      </c>
      <c r="H15" s="98">
        <f>G15/G19*100</f>
        <v>8.5772634445200815</v>
      </c>
      <c r="I15" s="79">
        <v>208</v>
      </c>
      <c r="J15" s="106">
        <f>I15/I19*100</f>
        <v>8.3067092651757193</v>
      </c>
      <c r="K15" s="27">
        <v>91</v>
      </c>
      <c r="L15" s="106">
        <f>K15/K19*100</f>
        <v>6.2801932367149762</v>
      </c>
      <c r="M15" s="27">
        <f t="shared" si="1"/>
        <v>299</v>
      </c>
      <c r="N15" s="98">
        <f>M15/M19*100</f>
        <v>7.563875537566406</v>
      </c>
      <c r="O15" s="79">
        <v>194</v>
      </c>
      <c r="P15" s="106">
        <f>O15/O19*100</f>
        <v>9.8477157360406089</v>
      </c>
      <c r="Q15" s="27">
        <v>78</v>
      </c>
      <c r="R15" s="106">
        <f>Q15/Q19*100</f>
        <v>7.0524412296564201</v>
      </c>
      <c r="S15" s="27">
        <f t="shared" si="2"/>
        <v>272</v>
      </c>
      <c r="T15" s="98">
        <f>S15/S19*100</f>
        <v>8.8426527958387506</v>
      </c>
      <c r="U15" s="79">
        <v>203</v>
      </c>
      <c r="V15" s="106">
        <f>U15/U19*100</f>
        <v>8.1005586592178762</v>
      </c>
      <c r="W15" s="78">
        <v>77</v>
      </c>
      <c r="X15" s="98">
        <f>W15/W19*100</f>
        <v>8.1052631578947363</v>
      </c>
      <c r="Y15" s="78">
        <v>58</v>
      </c>
      <c r="Z15" s="98">
        <f>Y15/Y19*100</f>
        <v>8.044382801664355</v>
      </c>
      <c r="AA15" s="78">
        <v>54</v>
      </c>
      <c r="AB15" s="106">
        <f>AA15/AA19*100</f>
        <v>8.0357142857142865</v>
      </c>
      <c r="AC15" s="78">
        <v>43</v>
      </c>
      <c r="AD15" s="98">
        <f>AC15/AC19*100</f>
        <v>7.5971731448763249</v>
      </c>
    </row>
    <row r="16" spans="1:49" x14ac:dyDescent="0.35">
      <c r="A16" s="34" t="s">
        <v>12</v>
      </c>
      <c r="B16" s="15">
        <v>3900551</v>
      </c>
      <c r="C16" s="79">
        <v>867</v>
      </c>
      <c r="D16" s="106">
        <f>C16/C19*100</f>
        <v>31.030780243378668</v>
      </c>
      <c r="E16" s="27">
        <v>334</v>
      </c>
      <c r="F16" s="106">
        <f>E16/E19*100</f>
        <v>20.706757594544328</v>
      </c>
      <c r="G16" s="27">
        <f t="shared" si="0"/>
        <v>1201</v>
      </c>
      <c r="H16" s="98">
        <f>G16/G19*100</f>
        <v>27.252098933514862</v>
      </c>
      <c r="I16" s="79">
        <v>691</v>
      </c>
      <c r="J16" s="106">
        <f>I16/I19*100</f>
        <v>27.595846645367413</v>
      </c>
      <c r="K16" s="27">
        <v>265</v>
      </c>
      <c r="L16" s="106">
        <f>K16/K19*100</f>
        <v>18.288474810213941</v>
      </c>
      <c r="M16" s="27">
        <f t="shared" si="1"/>
        <v>956</v>
      </c>
      <c r="N16" s="98">
        <f>M16/M19*100</f>
        <v>24.184163926132051</v>
      </c>
      <c r="O16" s="79">
        <v>621</v>
      </c>
      <c r="P16" s="106">
        <f>O16/O19*100</f>
        <v>31.522842639593907</v>
      </c>
      <c r="Q16" s="27">
        <v>236</v>
      </c>
      <c r="R16" s="106">
        <f>Q16/Q19*100</f>
        <v>21.338155515370705</v>
      </c>
      <c r="S16" s="27">
        <f t="shared" si="2"/>
        <v>857</v>
      </c>
      <c r="T16" s="98">
        <f>S16/S19*100</f>
        <v>27.860858257477243</v>
      </c>
      <c r="U16" s="79">
        <v>688</v>
      </c>
      <c r="V16" s="106">
        <f>U16/U19*100</f>
        <v>27.45411013567438</v>
      </c>
      <c r="W16" s="78">
        <v>206</v>
      </c>
      <c r="X16" s="98">
        <f>W16/W19*100</f>
        <v>21.684210526315788</v>
      </c>
      <c r="Y16" s="78">
        <v>151</v>
      </c>
      <c r="Z16" s="98">
        <f>Y16/Y19*100</f>
        <v>20.943134535367545</v>
      </c>
      <c r="AA16" s="78">
        <v>144</v>
      </c>
      <c r="AB16" s="106">
        <f>AA16/AA19*100</f>
        <v>21.428571428571427</v>
      </c>
      <c r="AC16" s="78">
        <v>112</v>
      </c>
      <c r="AD16" s="98">
        <f>AC16/AC19*100</f>
        <v>19.78798586572438</v>
      </c>
    </row>
    <row r="17" spans="1:1019" x14ac:dyDescent="0.35">
      <c r="A17" s="34" t="s">
        <v>48</v>
      </c>
      <c r="B17" s="15">
        <v>2860957</v>
      </c>
      <c r="C17" s="79">
        <v>1526</v>
      </c>
      <c r="D17" s="106">
        <f>C17/C19*100</f>
        <v>54.617036506800289</v>
      </c>
      <c r="E17" s="27">
        <v>1110</v>
      </c>
      <c r="F17" s="106">
        <f>E17/E19*100</f>
        <v>68.815871047737133</v>
      </c>
      <c r="G17" s="27">
        <f t="shared" si="0"/>
        <v>2636</v>
      </c>
      <c r="H17" s="98">
        <f>G17/G19*100</f>
        <v>59.81393238030406</v>
      </c>
      <c r="I17" s="79">
        <v>1230</v>
      </c>
      <c r="J17" s="106">
        <f>I17/I19*100</f>
        <v>49.121405750798722</v>
      </c>
      <c r="K17" s="27">
        <v>864</v>
      </c>
      <c r="L17" s="106">
        <f>K17/K19*100</f>
        <v>59.627329192546583</v>
      </c>
      <c r="M17" s="27">
        <f t="shared" si="1"/>
        <v>2094</v>
      </c>
      <c r="N17" s="98">
        <f>M17/M19*100</f>
        <v>52.972426005565396</v>
      </c>
      <c r="O17" s="79">
        <v>1056</v>
      </c>
      <c r="P17" s="106">
        <f>O17/O19*100</f>
        <v>53.604060913705588</v>
      </c>
      <c r="Q17" s="27">
        <v>746</v>
      </c>
      <c r="R17" s="106">
        <f>Q17/Q19*100</f>
        <v>67.450271247739607</v>
      </c>
      <c r="S17" s="27">
        <f t="shared" si="2"/>
        <v>1802</v>
      </c>
      <c r="T17" s="98">
        <f>S17/S19*100</f>
        <v>58.582574772431727</v>
      </c>
      <c r="U17" s="79">
        <v>1503</v>
      </c>
      <c r="V17" s="106">
        <f>U17/U19*100</f>
        <v>59.976057462090978</v>
      </c>
      <c r="W17" s="78">
        <v>618</v>
      </c>
      <c r="X17" s="98">
        <f>W17/W19*100</f>
        <v>65.05263157894737</v>
      </c>
      <c r="Y17" s="78">
        <v>486</v>
      </c>
      <c r="Z17" s="98">
        <f>Y17/Y19*100</f>
        <v>67.40638002773926</v>
      </c>
      <c r="AA17" s="78">
        <v>449</v>
      </c>
      <c r="AB17" s="106">
        <f>AA17/AA19*100</f>
        <v>66.81547619047619</v>
      </c>
      <c r="AC17" s="78">
        <v>390</v>
      </c>
      <c r="AD17" s="98">
        <f>AC17/AC19*100</f>
        <v>68.904593639575978</v>
      </c>
    </row>
    <row r="18" spans="1:1019" x14ac:dyDescent="0.35">
      <c r="A18" s="34" t="s">
        <v>123</v>
      </c>
      <c r="B18" s="15">
        <v>0</v>
      </c>
      <c r="C18" s="79">
        <v>0</v>
      </c>
      <c r="D18" s="106">
        <f>C18/C19*100</f>
        <v>0</v>
      </c>
      <c r="E18" s="27">
        <v>0</v>
      </c>
      <c r="F18" s="106">
        <f>E18/E19*100</f>
        <v>0</v>
      </c>
      <c r="G18" s="27">
        <f t="shared" si="0"/>
        <v>0</v>
      </c>
      <c r="H18" s="98">
        <f>G18/G19*100</f>
        <v>0</v>
      </c>
      <c r="I18" s="79">
        <v>269</v>
      </c>
      <c r="J18" s="106">
        <f>I18/I19*100</f>
        <v>10.742811501597444</v>
      </c>
      <c r="K18" s="27">
        <v>180</v>
      </c>
      <c r="L18" s="106">
        <f>K18/K19*100</f>
        <v>12.422360248447205</v>
      </c>
      <c r="M18" s="27">
        <f t="shared" si="1"/>
        <v>449</v>
      </c>
      <c r="N18" s="98">
        <f>M18/M19*100</f>
        <v>11.358461927649886</v>
      </c>
      <c r="O18" s="79">
        <v>0</v>
      </c>
      <c r="P18" s="106">
        <f>O18/O19*100</f>
        <v>0</v>
      </c>
      <c r="Q18" s="27">
        <v>0</v>
      </c>
      <c r="R18" s="106">
        <f>Q18/Q19*100</f>
        <v>0</v>
      </c>
      <c r="S18" s="27">
        <f t="shared" si="2"/>
        <v>0</v>
      </c>
      <c r="T18" s="98">
        <f>S18/S19*100</f>
        <v>0</v>
      </c>
      <c r="U18" s="79">
        <v>0</v>
      </c>
      <c r="V18" s="106">
        <f>U18/U19*100</f>
        <v>0</v>
      </c>
      <c r="W18" s="78">
        <v>0</v>
      </c>
      <c r="X18" s="98">
        <f>W18/W19*100</f>
        <v>0</v>
      </c>
      <c r="Y18" s="78">
        <v>0</v>
      </c>
      <c r="Z18" s="98">
        <f>Y18/Y19*100</f>
        <v>0</v>
      </c>
      <c r="AA18" s="78">
        <v>0</v>
      </c>
      <c r="AB18" s="106">
        <f>AA18/AA19*100</f>
        <v>0</v>
      </c>
      <c r="AC18" s="78">
        <v>0</v>
      </c>
      <c r="AD18" s="98">
        <f>AC18/AC19*100</f>
        <v>0</v>
      </c>
    </row>
    <row r="19" spans="1:1019" x14ac:dyDescent="0.35">
      <c r="A19" s="35" t="s">
        <v>3</v>
      </c>
      <c r="B19" s="36">
        <f>SUM(B8:B17)</f>
        <v>47100396</v>
      </c>
      <c r="C19" s="35">
        <f>SUM(C8:C18)</f>
        <v>2794</v>
      </c>
      <c r="D19" s="112">
        <f>SUM(D8:D18)</f>
        <v>100</v>
      </c>
      <c r="E19" s="82">
        <f t="shared" ref="E19:G19" si="3">SUM(E8:E18)</f>
        <v>1613</v>
      </c>
      <c r="F19" s="112">
        <f>SUM(F8:F18)</f>
        <v>100</v>
      </c>
      <c r="G19" s="82">
        <f t="shared" si="3"/>
        <v>4407</v>
      </c>
      <c r="H19" s="125">
        <f>SUM(H8:H18)</f>
        <v>100</v>
      </c>
      <c r="I19" s="35">
        <f>SUM(I8:I18)</f>
        <v>2504</v>
      </c>
      <c r="J19" s="112">
        <f>SUM(J8:J18)</f>
        <v>100</v>
      </c>
      <c r="K19" s="82">
        <f t="shared" ref="K19:M19" si="4">SUM(K8:K18)</f>
        <v>1449</v>
      </c>
      <c r="L19" s="112">
        <f>SUM(L8:L18)</f>
        <v>100</v>
      </c>
      <c r="M19" s="82">
        <f t="shared" si="4"/>
        <v>3953</v>
      </c>
      <c r="N19" s="125">
        <f>SUM(N8:N18)</f>
        <v>100</v>
      </c>
      <c r="O19" s="35">
        <f t="shared" ref="O19:AC19" si="5">SUM(O8:O18)</f>
        <v>1970</v>
      </c>
      <c r="P19" s="112">
        <f>SUM(P8:P18)</f>
        <v>100</v>
      </c>
      <c r="Q19" s="82">
        <f t="shared" si="5"/>
        <v>1106</v>
      </c>
      <c r="R19" s="112">
        <f>SUM(R8:R18)</f>
        <v>100</v>
      </c>
      <c r="S19" s="82">
        <f t="shared" si="5"/>
        <v>3076</v>
      </c>
      <c r="T19" s="125">
        <f>SUM(T8:T18)</f>
        <v>100</v>
      </c>
      <c r="U19" s="35">
        <f t="shared" si="5"/>
        <v>2506</v>
      </c>
      <c r="V19" s="112">
        <f>SUM(V8:V18)</f>
        <v>100</v>
      </c>
      <c r="W19" s="68">
        <f t="shared" si="5"/>
        <v>950</v>
      </c>
      <c r="X19" s="125">
        <f>SUM(X8:X18)</f>
        <v>100</v>
      </c>
      <c r="Y19" s="68">
        <f t="shared" si="5"/>
        <v>721</v>
      </c>
      <c r="Z19" s="125">
        <f>SUM(Z8:Z18)</f>
        <v>100</v>
      </c>
      <c r="AA19" s="68">
        <f t="shared" si="5"/>
        <v>672</v>
      </c>
      <c r="AB19" s="112">
        <f>SUM(AB8:AB18)</f>
        <v>100</v>
      </c>
      <c r="AC19" s="68">
        <f t="shared" si="5"/>
        <v>566</v>
      </c>
      <c r="AD19" s="125">
        <f>SUM(AD8:AD18)</f>
        <v>100</v>
      </c>
    </row>
    <row r="20" spans="1:1019" s="86" customFormat="1" ht="15" customHeight="1" x14ac:dyDescent="0.35">
      <c r="A20" s="83"/>
      <c r="B20" s="84"/>
      <c r="C20" s="83" t="s">
        <v>145</v>
      </c>
      <c r="D20" s="114"/>
      <c r="E20" s="87"/>
      <c r="F20" s="114"/>
      <c r="G20" s="88">
        <f>G19/DailyTotal!C8*100</f>
        <v>31.939411508914333</v>
      </c>
      <c r="H20" s="114"/>
      <c r="I20" s="83" t="s">
        <v>145</v>
      </c>
      <c r="J20" s="114"/>
      <c r="K20" s="87"/>
      <c r="L20" s="114"/>
      <c r="M20" s="88">
        <f>M19/DailyTotal!C11*100</f>
        <v>33.65974114441417</v>
      </c>
      <c r="N20" s="114"/>
      <c r="O20" s="83" t="s">
        <v>145</v>
      </c>
      <c r="P20" s="114"/>
      <c r="Q20" s="87"/>
      <c r="R20" s="114"/>
      <c r="S20" s="88">
        <f>S19/DailyTotal!C13*100</f>
        <v>30.750774767569727</v>
      </c>
      <c r="T20" s="112"/>
      <c r="U20" s="90">
        <f>U19/DailyTotal!C15*100</f>
        <v>30.602027109537183</v>
      </c>
      <c r="V20" s="125"/>
      <c r="W20" s="89">
        <f>W19/DailyTotal!C19*100</f>
        <v>19.555372581309179</v>
      </c>
      <c r="X20" s="112"/>
      <c r="Y20" s="91">
        <f>Y19/DailyTotal!C20*100</f>
        <v>17.632673025189533</v>
      </c>
      <c r="Z20" s="125"/>
      <c r="AA20" s="89">
        <f>AA19/DailyTotal!C21*100</f>
        <v>20.388349514563107</v>
      </c>
      <c r="AB20" s="112"/>
      <c r="AC20" s="91">
        <f>AC19/DailyTotal!C22*100</f>
        <v>20.994065281899111</v>
      </c>
      <c r="AD20" s="125"/>
    </row>
    <row r="21" spans="1:1019" x14ac:dyDescent="0.35">
      <c r="B21" s="13"/>
      <c r="C21" s="13"/>
      <c r="D21" s="103"/>
      <c r="E21" s="13"/>
      <c r="F21" s="103"/>
      <c r="H21" s="103"/>
      <c r="I21" s="13"/>
      <c r="J21" s="103"/>
      <c r="K21" s="13"/>
      <c r="L21" s="103"/>
      <c r="M21" s="13"/>
      <c r="N21" s="103"/>
      <c r="O21" s="13"/>
      <c r="P21" s="103"/>
      <c r="Q21" s="13"/>
      <c r="R21" s="103"/>
      <c r="S21" s="13"/>
      <c r="T21" s="103"/>
      <c r="U21" s="13"/>
      <c r="V21" s="103"/>
      <c r="W21" s="13"/>
      <c r="X21" s="103"/>
      <c r="Y21" s="13"/>
      <c r="Z21" s="103"/>
      <c r="AB21" s="103"/>
      <c r="AD21" s="103"/>
    </row>
    <row r="22" spans="1:1019" s="2" customFormat="1" x14ac:dyDescent="0.35">
      <c r="A22" s="4" t="s">
        <v>70</v>
      </c>
      <c r="B22" s="4"/>
      <c r="C22" s="4"/>
      <c r="D22" s="104"/>
      <c r="E22" s="4"/>
      <c r="F22" s="104"/>
      <c r="H22" s="104"/>
      <c r="I22" s="4"/>
      <c r="J22" s="104"/>
      <c r="K22" s="4"/>
      <c r="L22" s="104"/>
      <c r="M22" s="4"/>
      <c r="N22" s="104"/>
      <c r="O22" s="4"/>
      <c r="P22" s="104"/>
      <c r="Q22" s="4"/>
      <c r="R22" s="104"/>
      <c r="S22" s="4"/>
      <c r="T22" s="104"/>
      <c r="V22" s="104"/>
      <c r="W22" s="1"/>
      <c r="X22" s="104"/>
      <c r="Y22" s="1"/>
      <c r="Z22" s="104"/>
      <c r="AA22" s="1"/>
      <c r="AB22" s="104"/>
      <c r="AC22" s="1"/>
      <c r="AD22" s="104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</row>
    <row r="23" spans="1:1019" ht="14.5" customHeight="1" x14ac:dyDescent="0.35">
      <c r="A23" s="38" t="s">
        <v>78</v>
      </c>
      <c r="B23" s="50" t="s">
        <v>98</v>
      </c>
      <c r="C23" s="50"/>
      <c r="E23" s="49" t="s">
        <v>99</v>
      </c>
      <c r="I23" s="50"/>
      <c r="K23" s="50"/>
      <c r="M23" s="49"/>
      <c r="O23" s="50"/>
      <c r="Q23" s="50"/>
      <c r="W23" s="49"/>
      <c r="Y23" s="9"/>
      <c r="AA23" s="9"/>
    </row>
    <row r="24" spans="1:1019" s="2" customFormat="1" x14ac:dyDescent="0.35">
      <c r="A24" s="18" t="s">
        <v>97</v>
      </c>
      <c r="D24" s="102"/>
      <c r="E24" s="67" t="s">
        <v>133</v>
      </c>
      <c r="F24" s="102"/>
      <c r="H24" s="102"/>
      <c r="J24" s="102"/>
      <c r="L24" s="102"/>
      <c r="M24" s="67"/>
      <c r="N24" s="102"/>
      <c r="P24" s="102"/>
      <c r="R24" s="102"/>
      <c r="T24" s="102"/>
      <c r="V24" s="102"/>
      <c r="W24" s="1"/>
      <c r="X24" s="102"/>
      <c r="Y24" s="1"/>
      <c r="Z24" s="102"/>
      <c r="AA24" s="1"/>
      <c r="AB24" s="102"/>
      <c r="AC24" s="1"/>
      <c r="AD24" s="102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</row>
    <row r="25" spans="1:1019" ht="14.5" customHeight="1" x14ac:dyDescent="0.35">
      <c r="A25" s="3" t="s">
        <v>31</v>
      </c>
      <c r="B25" s="6" t="s">
        <v>69</v>
      </c>
      <c r="C25" s="6" t="s">
        <v>81</v>
      </c>
      <c r="D25" s="96"/>
      <c r="E25" s="6"/>
      <c r="F25" s="96"/>
      <c r="G25" s="6"/>
      <c r="H25" s="96"/>
      <c r="I25" s="6"/>
      <c r="J25" s="96"/>
      <c r="K25" s="6"/>
      <c r="L25" s="96"/>
      <c r="M25" s="6"/>
      <c r="N25" s="96"/>
      <c r="O25" s="6"/>
      <c r="P25" s="96"/>
      <c r="Q25" s="6"/>
      <c r="R25" s="96"/>
      <c r="T25" s="96"/>
      <c r="U25" s="6"/>
      <c r="V25" s="96"/>
      <c r="W25" s="9"/>
      <c r="X25" s="96"/>
      <c r="Y25" s="9"/>
      <c r="Z25" s="96"/>
      <c r="AA25" s="9"/>
      <c r="AB25" s="96"/>
      <c r="AD25" s="96"/>
    </row>
    <row r="26" spans="1:1019" s="10" customFormat="1" x14ac:dyDescent="0.35">
      <c r="A26" s="3"/>
      <c r="B26" s="10" t="s">
        <v>72</v>
      </c>
      <c r="C26" s="30" t="s">
        <v>49</v>
      </c>
      <c r="D26" s="102"/>
      <c r="E26" s="30"/>
      <c r="F26" s="102"/>
      <c r="G26" s="30"/>
      <c r="H26" s="102"/>
      <c r="I26" s="30"/>
      <c r="J26" s="102"/>
      <c r="K26" s="30"/>
      <c r="L26" s="102"/>
      <c r="M26" s="30"/>
      <c r="N26" s="102"/>
      <c r="O26" s="30"/>
      <c r="P26" s="102"/>
      <c r="Q26" s="30"/>
      <c r="R26" s="102"/>
      <c r="T26" s="102"/>
      <c r="V26" s="102"/>
      <c r="X26" s="102"/>
      <c r="Z26" s="102"/>
      <c r="AB26" s="102"/>
      <c r="AD26" s="102"/>
    </row>
    <row r="27" spans="1:1019" s="10" customFormat="1" ht="14.5" customHeight="1" x14ac:dyDescent="0.35">
      <c r="A27" s="3" t="s">
        <v>32</v>
      </c>
      <c r="B27" s="10" t="s">
        <v>69</v>
      </c>
      <c r="C27" s="8" t="s">
        <v>82</v>
      </c>
      <c r="D27" s="96"/>
      <c r="E27" s="8"/>
      <c r="F27" s="96"/>
      <c r="G27" s="8"/>
      <c r="H27" s="96"/>
      <c r="I27" s="8"/>
      <c r="J27" s="96"/>
      <c r="K27" s="8"/>
      <c r="L27" s="96"/>
      <c r="M27" s="8"/>
      <c r="N27" s="96"/>
      <c r="O27" s="8"/>
      <c r="P27" s="96"/>
      <c r="Q27" s="8"/>
      <c r="R27" s="96"/>
      <c r="T27" s="96"/>
      <c r="V27" s="96"/>
      <c r="W27" s="11"/>
      <c r="X27" s="96"/>
      <c r="Y27" s="11"/>
      <c r="Z27" s="96"/>
      <c r="AA27" s="11"/>
      <c r="AB27" s="96"/>
      <c r="AD27" s="96"/>
    </row>
    <row r="28" spans="1:1019" s="10" customFormat="1" x14ac:dyDescent="0.35">
      <c r="A28" s="3"/>
      <c r="B28" s="10" t="s">
        <v>72</v>
      </c>
      <c r="C28" s="11" t="s">
        <v>50</v>
      </c>
      <c r="D28" s="102"/>
      <c r="E28" s="11"/>
      <c r="F28" s="102"/>
      <c r="G28" s="11"/>
      <c r="H28" s="102"/>
      <c r="I28" s="11"/>
      <c r="J28" s="102"/>
      <c r="K28" s="11"/>
      <c r="L28" s="102"/>
      <c r="M28" s="11"/>
      <c r="N28" s="102"/>
      <c r="O28" s="11"/>
      <c r="P28" s="102"/>
      <c r="Q28" s="11"/>
      <c r="R28" s="102"/>
      <c r="T28" s="102"/>
      <c r="V28" s="102"/>
      <c r="X28" s="102"/>
      <c r="Z28" s="102"/>
      <c r="AB28" s="102"/>
      <c r="AD28" s="102"/>
    </row>
    <row r="29" spans="1:1019" s="10" customFormat="1" x14ac:dyDescent="0.35">
      <c r="A29" s="3" t="s">
        <v>33</v>
      </c>
      <c r="B29" s="6" t="s">
        <v>69</v>
      </c>
      <c r="C29" s="31" t="s">
        <v>83</v>
      </c>
      <c r="D29" s="96"/>
      <c r="E29" s="31"/>
      <c r="F29" s="96"/>
      <c r="G29" s="31"/>
      <c r="H29" s="96"/>
      <c r="I29" s="31"/>
      <c r="J29" s="96"/>
      <c r="K29" s="31"/>
      <c r="L29" s="96"/>
      <c r="M29" s="31"/>
      <c r="N29" s="96"/>
      <c r="O29" s="31"/>
      <c r="P29" s="96"/>
      <c r="Q29" s="31"/>
      <c r="R29" s="96"/>
      <c r="T29" s="96"/>
      <c r="U29" s="6"/>
      <c r="V29" s="96"/>
      <c r="X29" s="96"/>
      <c r="Z29" s="96"/>
      <c r="AB29" s="96"/>
      <c r="AD29" s="96"/>
    </row>
    <row r="30" spans="1:1019" s="10" customFormat="1" x14ac:dyDescent="0.35">
      <c r="A30" s="3"/>
      <c r="B30" s="10" t="s">
        <v>72</v>
      </c>
      <c r="C30" s="11" t="s">
        <v>51</v>
      </c>
      <c r="D30" s="102"/>
      <c r="E30" s="11"/>
      <c r="F30" s="102"/>
      <c r="G30" s="11"/>
      <c r="H30" s="102"/>
      <c r="I30" s="11"/>
      <c r="J30" s="102"/>
      <c r="K30" s="11"/>
      <c r="L30" s="102"/>
      <c r="M30" s="11"/>
      <c r="N30" s="102"/>
      <c r="O30" s="11"/>
      <c r="P30" s="102"/>
      <c r="Q30" s="11"/>
      <c r="R30" s="102"/>
      <c r="T30" s="102"/>
      <c r="V30" s="102"/>
      <c r="X30" s="102"/>
      <c r="Z30" s="102"/>
      <c r="AB30" s="102"/>
      <c r="AD30" s="102"/>
    </row>
    <row r="31" spans="1:1019" s="10" customFormat="1" x14ac:dyDescent="0.35">
      <c r="A31" s="3" t="s">
        <v>34</v>
      </c>
      <c r="B31" s="10" t="s">
        <v>69</v>
      </c>
      <c r="C31" s="8" t="s">
        <v>84</v>
      </c>
      <c r="D31" s="96"/>
      <c r="E31" s="8"/>
      <c r="F31" s="96"/>
      <c r="G31" s="8"/>
      <c r="H31" s="96"/>
      <c r="I31" s="8"/>
      <c r="J31" s="96"/>
      <c r="K31" s="8"/>
      <c r="L31" s="96"/>
      <c r="M31" s="8"/>
      <c r="N31" s="96"/>
      <c r="O31" s="8"/>
      <c r="P31" s="96"/>
      <c r="Q31" s="8"/>
      <c r="R31" s="96"/>
      <c r="T31" s="96"/>
      <c r="V31" s="96"/>
      <c r="X31" s="96"/>
      <c r="Z31" s="96"/>
      <c r="AB31" s="96"/>
      <c r="AD31" s="96"/>
    </row>
    <row r="32" spans="1:1019" s="10" customFormat="1" x14ac:dyDescent="0.35">
      <c r="A32" s="3"/>
      <c r="B32" s="10" t="s">
        <v>72</v>
      </c>
      <c r="C32" s="11" t="s">
        <v>53</v>
      </c>
      <c r="D32" s="96"/>
      <c r="E32" s="11"/>
      <c r="F32" s="96"/>
      <c r="G32" s="11"/>
      <c r="H32" s="96"/>
      <c r="I32" s="11"/>
      <c r="J32" s="96"/>
      <c r="K32" s="11"/>
      <c r="L32" s="96"/>
      <c r="M32" s="11"/>
      <c r="N32" s="96"/>
      <c r="O32" s="11"/>
      <c r="P32" s="96"/>
      <c r="Q32" s="11"/>
      <c r="R32" s="96"/>
      <c r="T32" s="96"/>
      <c r="V32" s="96"/>
      <c r="X32" s="96"/>
      <c r="Z32" s="96"/>
      <c r="AB32" s="96"/>
      <c r="AD32" s="96"/>
    </row>
    <row r="33" spans="1:30" x14ac:dyDescent="0.35">
      <c r="A33" s="3" t="s">
        <v>92</v>
      </c>
      <c r="B33" s="10" t="s">
        <v>69</v>
      </c>
      <c r="C33" s="8" t="s">
        <v>126</v>
      </c>
      <c r="D33" s="96"/>
      <c r="E33" s="8"/>
      <c r="F33" s="96"/>
      <c r="G33" s="8"/>
      <c r="H33" s="96"/>
      <c r="I33" s="8"/>
      <c r="J33" s="96"/>
      <c r="K33" s="8"/>
      <c r="L33" s="96"/>
      <c r="M33" s="8"/>
      <c r="N33" s="96"/>
      <c r="O33" s="8"/>
      <c r="P33" s="96"/>
      <c r="Q33" s="8"/>
      <c r="R33" s="96"/>
      <c r="T33" s="96"/>
      <c r="U33" s="10"/>
      <c r="V33" s="96"/>
      <c r="X33" s="96"/>
      <c r="Z33" s="96"/>
      <c r="AB33" s="96"/>
      <c r="AD33" s="96"/>
    </row>
    <row r="34" spans="1:30" x14ac:dyDescent="0.35">
      <c r="B34" s="10" t="s">
        <v>72</v>
      </c>
      <c r="C34" s="51" t="s">
        <v>103</v>
      </c>
      <c r="D34" s="96"/>
      <c r="E34" s="51"/>
      <c r="F34" s="96"/>
      <c r="G34" s="51"/>
      <c r="H34" s="96"/>
      <c r="I34" s="51"/>
      <c r="J34" s="96"/>
      <c r="K34" s="51"/>
      <c r="L34" s="96"/>
      <c r="M34" s="51"/>
      <c r="N34" s="96"/>
      <c r="O34" s="51"/>
      <c r="P34" s="96"/>
      <c r="Q34" s="51"/>
      <c r="R34" s="96"/>
      <c r="T34" s="96"/>
      <c r="U34" s="10"/>
      <c r="V34" s="96"/>
      <c r="X34" s="96"/>
      <c r="Z34" s="96"/>
      <c r="AB34" s="96"/>
      <c r="AD34" s="96"/>
    </row>
    <row r="35" spans="1:30" x14ac:dyDescent="0.35">
      <c r="A35" s="3" t="s">
        <v>107</v>
      </c>
      <c r="B35" s="10" t="s">
        <v>69</v>
      </c>
      <c r="C35" s="8" t="s">
        <v>125</v>
      </c>
      <c r="D35" s="96"/>
      <c r="E35" s="8"/>
      <c r="F35" s="96"/>
      <c r="G35" s="8"/>
      <c r="H35" s="96"/>
      <c r="I35" s="8"/>
      <c r="J35" s="96"/>
      <c r="K35" s="8"/>
      <c r="L35" s="96"/>
      <c r="M35" s="8"/>
      <c r="N35" s="96"/>
      <c r="O35" s="8"/>
      <c r="P35" s="96"/>
      <c r="Q35" s="8"/>
      <c r="R35" s="96"/>
      <c r="T35" s="96"/>
      <c r="U35" s="10"/>
      <c r="V35" s="96"/>
      <c r="X35" s="96"/>
      <c r="Z35" s="96"/>
      <c r="AB35" s="96"/>
      <c r="AD35" s="96"/>
    </row>
    <row r="36" spans="1:30" x14ac:dyDescent="0.35">
      <c r="B36" s="10" t="s">
        <v>72</v>
      </c>
      <c r="C36" s="51" t="s">
        <v>118</v>
      </c>
      <c r="D36" s="96"/>
      <c r="E36" s="51"/>
      <c r="F36" s="96"/>
      <c r="G36" s="51"/>
      <c r="H36" s="96"/>
      <c r="I36" s="51"/>
      <c r="J36" s="96"/>
      <c r="K36" s="51"/>
      <c r="L36" s="96"/>
      <c r="M36" s="51"/>
      <c r="N36" s="96"/>
      <c r="O36" s="51"/>
      <c r="P36" s="96"/>
      <c r="Q36" s="51"/>
      <c r="R36" s="96"/>
      <c r="T36" s="96"/>
      <c r="U36" s="10"/>
      <c r="V36" s="96"/>
      <c r="X36" s="96"/>
      <c r="Z36" s="96"/>
      <c r="AB36" s="96"/>
      <c r="AD36" s="96"/>
    </row>
    <row r="37" spans="1:30" x14ac:dyDescent="0.35">
      <c r="A37" s="3" t="s">
        <v>119</v>
      </c>
      <c r="B37" s="10" t="s">
        <v>69</v>
      </c>
      <c r="C37" s="8" t="s">
        <v>124</v>
      </c>
      <c r="D37" s="96"/>
      <c r="E37" s="8"/>
      <c r="F37" s="96"/>
      <c r="G37" s="8"/>
      <c r="H37" s="96"/>
      <c r="I37" s="8"/>
      <c r="J37" s="96"/>
      <c r="K37" s="8"/>
      <c r="L37" s="96"/>
      <c r="M37" s="8"/>
      <c r="N37" s="96"/>
      <c r="P37" s="96"/>
      <c r="R37" s="96"/>
      <c r="T37" s="96"/>
      <c r="V37" s="96"/>
      <c r="X37" s="96"/>
      <c r="Z37" s="96"/>
      <c r="AB37" s="96"/>
      <c r="AD37" s="96"/>
    </row>
    <row r="38" spans="1:30" x14ac:dyDescent="0.35">
      <c r="B38" s="10" t="s">
        <v>72</v>
      </c>
      <c r="C38" s="51" t="s">
        <v>127</v>
      </c>
      <c r="D38" s="96"/>
      <c r="E38" s="51"/>
      <c r="F38" s="96"/>
      <c r="G38" s="51"/>
      <c r="H38" s="96"/>
      <c r="I38" s="51"/>
      <c r="J38" s="96"/>
      <c r="K38" s="51"/>
      <c r="L38" s="96"/>
      <c r="M38" s="51"/>
      <c r="N38" s="96"/>
      <c r="P38" s="96"/>
      <c r="R38" s="96"/>
      <c r="T38" s="96"/>
      <c r="V38" s="96"/>
      <c r="X38" s="96"/>
      <c r="Z38" s="96"/>
      <c r="AB38" s="96"/>
      <c r="AD38" s="96"/>
    </row>
    <row r="39" spans="1:30" x14ac:dyDescent="0.35">
      <c r="A39" s="3" t="s">
        <v>129</v>
      </c>
      <c r="B39" s="10" t="s">
        <v>69</v>
      </c>
      <c r="C39" s="8" t="s">
        <v>141</v>
      </c>
      <c r="D39" s="96"/>
      <c r="F39" s="96"/>
      <c r="H39" s="96"/>
      <c r="I39" s="8"/>
      <c r="J39" s="96"/>
      <c r="L39" s="96"/>
      <c r="N39" s="96"/>
      <c r="P39" s="96"/>
      <c r="R39" s="96"/>
      <c r="T39" s="96"/>
      <c r="V39" s="96"/>
      <c r="X39" s="96"/>
      <c r="Z39" s="96"/>
      <c r="AB39" s="96"/>
      <c r="AD39" s="96"/>
    </row>
    <row r="40" spans="1:30" x14ac:dyDescent="0.35">
      <c r="B40" s="10" t="s">
        <v>72</v>
      </c>
      <c r="C40" s="51" t="s">
        <v>140</v>
      </c>
      <c r="D40" s="96"/>
      <c r="F40" s="96"/>
      <c r="H40" s="96"/>
      <c r="I40" s="51"/>
      <c r="J40" s="96"/>
      <c r="L40" s="96"/>
      <c r="N40" s="96"/>
      <c r="P40" s="96"/>
      <c r="R40" s="96"/>
      <c r="T40" s="96"/>
      <c r="V40" s="96"/>
      <c r="X40" s="96"/>
      <c r="Z40" s="96"/>
      <c r="AB40" s="96"/>
      <c r="AD40" s="96"/>
    </row>
    <row r="41" spans="1:30" x14ac:dyDescent="0.35">
      <c r="D41" s="96"/>
      <c r="F41" s="96"/>
      <c r="H41" s="96"/>
      <c r="J41" s="96"/>
      <c r="L41" s="96"/>
      <c r="N41" s="96"/>
      <c r="P41" s="96"/>
      <c r="R41" s="96"/>
      <c r="T41" s="96"/>
      <c r="V41" s="96"/>
      <c r="X41" s="96"/>
      <c r="Z41" s="96"/>
      <c r="AB41" s="96"/>
      <c r="AD41" s="96"/>
    </row>
    <row r="42" spans="1:30" x14ac:dyDescent="0.35">
      <c r="D42" s="96"/>
      <c r="F42" s="96"/>
      <c r="H42" s="96"/>
      <c r="J42" s="96"/>
      <c r="L42" s="96"/>
      <c r="N42" s="96"/>
      <c r="P42" s="96"/>
      <c r="R42" s="96"/>
      <c r="T42" s="96"/>
      <c r="V42" s="96"/>
      <c r="X42" s="96"/>
      <c r="Z42" s="96"/>
      <c r="AB42" s="96"/>
      <c r="AD42" s="96"/>
    </row>
    <row r="43" spans="1:30" x14ac:dyDescent="0.35">
      <c r="D43" s="96"/>
      <c r="F43" s="96"/>
      <c r="H43" s="96"/>
      <c r="J43" s="96"/>
      <c r="L43" s="96"/>
      <c r="N43" s="96"/>
      <c r="P43" s="96"/>
      <c r="R43" s="96"/>
      <c r="T43" s="96"/>
      <c r="V43" s="96"/>
      <c r="X43" s="96"/>
      <c r="Z43" s="96"/>
      <c r="AB43" s="96"/>
      <c r="AD43" s="96"/>
    </row>
    <row r="44" spans="1:30" x14ac:dyDescent="0.35">
      <c r="D44" s="96"/>
      <c r="F44" s="96"/>
      <c r="H44" s="96"/>
      <c r="J44" s="96"/>
      <c r="L44" s="96"/>
      <c r="N44" s="96"/>
      <c r="P44" s="96"/>
      <c r="R44" s="96"/>
      <c r="T44" s="96"/>
      <c r="V44" s="96"/>
      <c r="X44" s="96"/>
      <c r="Z44" s="96"/>
      <c r="AB44" s="96"/>
      <c r="AD44" s="96"/>
    </row>
    <row r="45" spans="1:30" x14ac:dyDescent="0.35">
      <c r="D45" s="96"/>
      <c r="F45" s="96"/>
      <c r="H45" s="96"/>
      <c r="J45" s="96"/>
      <c r="L45" s="96"/>
      <c r="N45" s="96"/>
      <c r="P45" s="96"/>
      <c r="R45" s="96"/>
      <c r="T45" s="96"/>
      <c r="V45" s="96"/>
      <c r="X45" s="96"/>
      <c r="Z45" s="96"/>
      <c r="AB45" s="96"/>
      <c r="AD45" s="96"/>
    </row>
    <row r="46" spans="1:30" x14ac:dyDescent="0.35">
      <c r="D46" s="110"/>
      <c r="F46" s="110"/>
      <c r="H46" s="110"/>
      <c r="J46" s="110"/>
      <c r="L46" s="110"/>
      <c r="N46" s="110"/>
      <c r="P46" s="110"/>
      <c r="R46" s="110"/>
      <c r="T46" s="110"/>
      <c r="V46" s="110"/>
      <c r="X46" s="110"/>
      <c r="Z46" s="110"/>
      <c r="AB46" s="110"/>
      <c r="AD46" s="110"/>
    </row>
    <row r="47" spans="1:30" x14ac:dyDescent="0.35">
      <c r="D47" s="111"/>
      <c r="F47" s="111"/>
      <c r="H47" s="111"/>
      <c r="J47" s="111"/>
      <c r="L47" s="111"/>
      <c r="N47" s="111"/>
      <c r="P47" s="111"/>
      <c r="R47" s="111"/>
      <c r="T47" s="111"/>
      <c r="V47" s="111"/>
      <c r="X47" s="111"/>
      <c r="Z47" s="111"/>
      <c r="AB47" s="111"/>
      <c r="AD47" s="111"/>
    </row>
  </sheetData>
  <mergeCells count="9">
    <mergeCell ref="AC6:AD6"/>
    <mergeCell ref="AA6:AB6"/>
    <mergeCell ref="C5:AD5"/>
    <mergeCell ref="W6:X6"/>
    <mergeCell ref="Y6:Z6"/>
    <mergeCell ref="U6:V6"/>
    <mergeCell ref="C6:H6"/>
    <mergeCell ref="I6:N6"/>
    <mergeCell ref="O6:T6"/>
  </mergeCells>
  <hyperlinks>
    <hyperlink ref="C26" r:id="rId1"/>
    <hyperlink ref="C28" r:id="rId2" display="https://www.isciii.es/QueHacemos/Servicios/VigilanciaSaludPublicaRENAVE/EnfermedadesTransmisibles/Documents/INFORMES/Informes COVID-19/Informe n%C2%BA 14. Situaci%C3%B3n de COVID-19 en Espa%C3%B1a a 24 marzo de 2020.pdf"/>
    <hyperlink ref="C30" r:id="rId3" display="https://www.isciii.es/QueHacemos/Servicios/VigilanciaSaludPublicaRENAVE/EnfermedadesTransmisibles/Documents/INFORMES/Informes COVID-19/Informe n%C2%BA 15. Situaci%C3%B3n de COVID-19 en Espa%C3%B1a a 25 marzo de 2020.pdf"/>
    <hyperlink ref="C32" r:id="rId4" display="https://www.isciii.es/QueHacemos/Servicios/VigilanciaSaludPublicaRENAVE/EnfermedadesTransmisibles/Documents/INFORMES/Informes COVID-19/Informe n%C2%BA 16. Situaci%C3%B3n de COVID-19 en Espa%C3%B1a a 26 marzo de 2020.pdf"/>
    <hyperlink ref="C34" r:id="rId5" display="https://www.isciii.es/QueHacemos/Servicios/VigilanciaSaludPublicaRENAVE/EnfermedadesTransmisibles/Documents/INFORMES/Informes COVID-19/Informe n%C2%BA 18. Situaci%C3%B3n de COVID-19 en Espa%C3%B1a a 30 marzo de 2020.pdf"/>
    <hyperlink ref="C36" r:id="rId6" display="https://www.isciii.es/QueHacemos/Servicios/VigilanciaSaludPublicaRENAVE/EnfermedadesTransmisibles/Documents/INFORMES/Informes COVID-19/Informe n%C2%BA 19. Situaci%C3%B3n de COVID-19 en Espa%C3%B1a a 1 de abril de 2020.pdf"/>
    <hyperlink ref="E23" r:id="rId7" location="!tabs-tabla "/>
    <hyperlink ref="E24" r:id="rId8"/>
    <hyperlink ref="C40" r:id="rId9" display="https://www.isciii.es/QueHacemos/Servicios/VigilanciaSaludPublicaRENAVE/EnfermedadesTransmisibles/Documents/INFORMES/Informes COVID-19/Informe n%C2%BA 21. Situaci%C3%B3n de COVID-19 en Espa%C3%B1a a 6 de abril de 2020.pdf"/>
    <hyperlink ref="C38" r:id="rId10" display="https://www.isciii.es/QueHacemos/Servicios/VigilanciaSaludPublicaRENAVE/EnfermedadesTransmisibles/Documents/INFORMES/Informes COVID-19/Informe n%C2%BA 20. Situaci%C3%B3n de COVID-19 en Espa%C3%B1a a 3 de abril de 2020.pdf"/>
  </hyperlinks>
  <pageMargins left="0.7" right="0.7" top="0.75" bottom="0.75" header="0.3" footer="0.3"/>
  <pageSetup paperSize="9" orientation="portrait" r:id="rId11"/>
  <ignoredErrors>
    <ignoredError sqref="G8:G18 M8:M18 S8:S18" formula="1"/>
  </ignoredErrors>
  <legacy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="70" zoomScaleNormal="70" workbookViewId="0">
      <selection activeCell="H12" sqref="H12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45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52" customFormat="1" ht="20" x14ac:dyDescent="0.4">
      <c r="A1" s="52" t="s">
        <v>104</v>
      </c>
    </row>
    <row r="2" spans="1:29" s="55" customFormat="1" ht="21" x14ac:dyDescent="0.5">
      <c r="A2" s="53" t="s">
        <v>114</v>
      </c>
      <c r="B2" s="56"/>
      <c r="C2" s="56"/>
      <c r="D2" s="59"/>
      <c r="E2" s="56"/>
      <c r="F2" s="56"/>
    </row>
    <row r="3" spans="1:29" s="2" customFormat="1" x14ac:dyDescent="0.35">
      <c r="A3" s="61" t="s">
        <v>111</v>
      </c>
      <c r="B3" s="16"/>
      <c r="L3" s="5"/>
      <c r="O3" s="17"/>
      <c r="P3" s="17"/>
      <c r="Q3" s="5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s="2" customFormat="1" x14ac:dyDescent="0.35">
      <c r="A4" s="61"/>
      <c r="B4" s="16"/>
      <c r="L4" s="5"/>
      <c r="O4" s="17"/>
      <c r="P4" s="17"/>
      <c r="Q4" s="5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29" x14ac:dyDescent="0.35">
      <c r="A5" s="28" t="s">
        <v>37</v>
      </c>
      <c r="B5" s="28" t="s">
        <v>16</v>
      </c>
      <c r="C5" s="27" t="s">
        <v>17</v>
      </c>
      <c r="D5" s="27" t="s">
        <v>35</v>
      </c>
      <c r="E5" s="5" t="s">
        <v>38</v>
      </c>
      <c r="F5" s="5" t="s">
        <v>16</v>
      </c>
    </row>
    <row r="6" spans="1:29" x14ac:dyDescent="0.35">
      <c r="A6" s="28" t="s">
        <v>139</v>
      </c>
      <c r="B6" s="28" t="s">
        <v>132</v>
      </c>
      <c r="C6" s="27">
        <v>15238</v>
      </c>
      <c r="D6" s="43" t="s">
        <v>44</v>
      </c>
      <c r="E6" s="5" t="s">
        <v>147</v>
      </c>
      <c r="F6" s="39">
        <v>0.54166666666666663</v>
      </c>
    </row>
    <row r="7" spans="1:29" x14ac:dyDescent="0.35">
      <c r="A7" s="28" t="s">
        <v>136</v>
      </c>
      <c r="B7" s="28" t="s">
        <v>132</v>
      </c>
      <c r="C7" s="27">
        <v>14555</v>
      </c>
      <c r="D7" s="43" t="s">
        <v>44</v>
      </c>
      <c r="E7" s="5" t="s">
        <v>139</v>
      </c>
      <c r="F7" s="39">
        <v>0.54166666666666663</v>
      </c>
    </row>
    <row r="8" spans="1:29" x14ac:dyDescent="0.35">
      <c r="A8" s="28" t="s">
        <v>129</v>
      </c>
      <c r="B8" s="28" t="s">
        <v>132</v>
      </c>
      <c r="C8" s="27">
        <v>13798</v>
      </c>
      <c r="D8" s="43" t="s">
        <v>44</v>
      </c>
      <c r="E8" s="5" t="s">
        <v>136</v>
      </c>
      <c r="F8" s="39">
        <v>0.54166666666666663</v>
      </c>
    </row>
    <row r="9" spans="1:29" x14ac:dyDescent="0.35">
      <c r="A9" s="28" t="s">
        <v>128</v>
      </c>
      <c r="B9" s="28" t="s">
        <v>132</v>
      </c>
      <c r="C9" s="27">
        <v>13055</v>
      </c>
      <c r="D9" s="43" t="s">
        <v>44</v>
      </c>
      <c r="E9" s="5" t="s">
        <v>129</v>
      </c>
      <c r="F9" s="39">
        <v>0.58333333333333337</v>
      </c>
    </row>
    <row r="10" spans="1:29" x14ac:dyDescent="0.35">
      <c r="A10" s="28" t="s">
        <v>122</v>
      </c>
      <c r="B10" s="28" t="s">
        <v>132</v>
      </c>
      <c r="C10" s="27">
        <v>12418</v>
      </c>
      <c r="D10" s="43" t="s">
        <v>44</v>
      </c>
      <c r="E10" s="5" t="s">
        <v>128</v>
      </c>
      <c r="F10" s="39">
        <v>0.54166666666666663</v>
      </c>
    </row>
    <row r="11" spans="1:29" x14ac:dyDescent="0.35">
      <c r="A11" s="28" t="s">
        <v>119</v>
      </c>
      <c r="B11" s="28" t="s">
        <v>39</v>
      </c>
      <c r="C11" s="27">
        <v>11744</v>
      </c>
      <c r="D11" s="43" t="s">
        <v>44</v>
      </c>
      <c r="E11" s="5" t="s">
        <v>122</v>
      </c>
      <c r="F11" s="39">
        <v>0.54166666666666663</v>
      </c>
    </row>
    <row r="12" spans="1:29" x14ac:dyDescent="0.35">
      <c r="A12" s="28" t="s">
        <v>117</v>
      </c>
      <c r="B12" s="28" t="s">
        <v>39</v>
      </c>
      <c r="C12" s="27">
        <v>10935</v>
      </c>
      <c r="D12" s="43" t="s">
        <v>44</v>
      </c>
      <c r="E12" s="5" t="s">
        <v>119</v>
      </c>
      <c r="F12" s="39">
        <v>0.54166666666666663</v>
      </c>
    </row>
    <row r="13" spans="1:29" x14ac:dyDescent="0.35">
      <c r="A13" s="28" t="s">
        <v>107</v>
      </c>
      <c r="B13" s="28" t="s">
        <v>39</v>
      </c>
      <c r="C13" s="27">
        <v>10003</v>
      </c>
      <c r="D13" s="43" t="s">
        <v>44</v>
      </c>
      <c r="E13" s="5" t="s">
        <v>117</v>
      </c>
      <c r="F13" s="39">
        <v>0.625</v>
      </c>
    </row>
    <row r="14" spans="1:29" x14ac:dyDescent="0.35">
      <c r="A14" s="28" t="s">
        <v>100</v>
      </c>
      <c r="B14" s="28" t="s">
        <v>39</v>
      </c>
      <c r="C14" s="27">
        <v>9053</v>
      </c>
      <c r="D14" s="43" t="s">
        <v>44</v>
      </c>
      <c r="E14" s="5" t="s">
        <v>107</v>
      </c>
      <c r="F14" s="39">
        <v>0.625</v>
      </c>
    </row>
    <row r="15" spans="1:29" x14ac:dyDescent="0.35">
      <c r="A15" s="28" t="s">
        <v>92</v>
      </c>
      <c r="B15" s="28" t="s">
        <v>39</v>
      </c>
      <c r="C15" s="27">
        <v>8189</v>
      </c>
      <c r="D15" s="43" t="s">
        <v>44</v>
      </c>
      <c r="E15" s="5" t="s">
        <v>100</v>
      </c>
      <c r="F15" s="39">
        <v>0.61805555555555558</v>
      </c>
    </row>
    <row r="16" spans="1:29" x14ac:dyDescent="0.35">
      <c r="A16" s="5" t="s">
        <v>91</v>
      </c>
      <c r="B16" s="39">
        <v>0.875</v>
      </c>
      <c r="C16" s="5">
        <v>7340</v>
      </c>
      <c r="D16" s="43" t="s">
        <v>44</v>
      </c>
      <c r="E16" s="5" t="s">
        <v>92</v>
      </c>
      <c r="F16" s="39">
        <v>0.55555555555555558</v>
      </c>
    </row>
    <row r="17" spans="1:7" x14ac:dyDescent="0.35">
      <c r="A17" s="28" t="s">
        <v>86</v>
      </c>
      <c r="B17" s="28" t="s">
        <v>39</v>
      </c>
      <c r="C17" s="44">
        <v>6528</v>
      </c>
      <c r="D17" s="43" t="s">
        <v>44</v>
      </c>
      <c r="E17" s="5" t="s">
        <v>86</v>
      </c>
      <c r="F17" s="39">
        <v>0.54166666666666663</v>
      </c>
    </row>
    <row r="18" spans="1:7" x14ac:dyDescent="0.35">
      <c r="A18" s="28" t="s">
        <v>36</v>
      </c>
      <c r="B18" s="28" t="s">
        <v>39</v>
      </c>
      <c r="C18" s="46">
        <v>5690</v>
      </c>
      <c r="D18" s="43" t="s">
        <v>44</v>
      </c>
      <c r="E18" s="5" t="s">
        <v>86</v>
      </c>
      <c r="F18" s="39">
        <v>0.54166666666666663</v>
      </c>
    </row>
    <row r="19" spans="1:7" x14ac:dyDescent="0.35">
      <c r="A19" s="28" t="s">
        <v>34</v>
      </c>
      <c r="B19" s="28" t="s">
        <v>39</v>
      </c>
      <c r="C19" s="42">
        <v>4858</v>
      </c>
      <c r="D19" s="11" t="s">
        <v>40</v>
      </c>
      <c r="E19" s="5" t="s">
        <v>36</v>
      </c>
      <c r="F19" s="39">
        <v>0.5</v>
      </c>
      <c r="G19" s="40"/>
    </row>
    <row r="20" spans="1:7" x14ac:dyDescent="0.35">
      <c r="A20" s="28" t="s">
        <v>33</v>
      </c>
      <c r="B20" s="28" t="s">
        <v>39</v>
      </c>
      <c r="C20" s="42">
        <v>4089</v>
      </c>
      <c r="D20" s="43" t="s">
        <v>44</v>
      </c>
      <c r="E20" s="5" t="s">
        <v>36</v>
      </c>
      <c r="F20" s="39">
        <v>0.5</v>
      </c>
      <c r="G20" s="40"/>
    </row>
    <row r="21" spans="1:7" x14ac:dyDescent="0.35">
      <c r="A21" s="28" t="s">
        <v>32</v>
      </c>
      <c r="B21" s="28" t="s">
        <v>39</v>
      </c>
      <c r="C21" s="42">
        <v>3296</v>
      </c>
      <c r="D21" s="43" t="s">
        <v>44</v>
      </c>
      <c r="E21" s="5" t="s">
        <v>36</v>
      </c>
      <c r="F21" s="39">
        <v>0.5</v>
      </c>
    </row>
    <row r="22" spans="1:7" x14ac:dyDescent="0.35">
      <c r="A22" s="28" t="s">
        <v>31</v>
      </c>
      <c r="B22" s="28" t="s">
        <v>39</v>
      </c>
      <c r="C22" s="42">
        <v>2696</v>
      </c>
      <c r="D22" s="43" t="s">
        <v>44</v>
      </c>
      <c r="E22" s="5" t="s">
        <v>36</v>
      </c>
      <c r="F22" s="39">
        <v>0.5</v>
      </c>
    </row>
    <row r="23" spans="1:7" x14ac:dyDescent="0.35">
      <c r="A23" s="28" t="s">
        <v>42</v>
      </c>
      <c r="B23" s="28" t="s">
        <v>39</v>
      </c>
      <c r="C23" s="42">
        <v>2098</v>
      </c>
      <c r="D23" s="43" t="s">
        <v>44</v>
      </c>
      <c r="E23" s="5" t="s">
        <v>36</v>
      </c>
      <c r="F23" s="39">
        <v>0.5</v>
      </c>
    </row>
    <row r="24" spans="1:7" x14ac:dyDescent="0.35">
      <c r="A24" s="28" t="s">
        <v>43</v>
      </c>
      <c r="B24" s="28" t="s">
        <v>39</v>
      </c>
      <c r="C24" s="42">
        <v>1720</v>
      </c>
      <c r="D24" s="43" t="s">
        <v>44</v>
      </c>
      <c r="E24" s="5" t="s">
        <v>36</v>
      </c>
      <c r="F24" s="39">
        <v>0.5</v>
      </c>
    </row>
    <row r="25" spans="1:7" x14ac:dyDescent="0.35">
      <c r="A25" s="28" t="s">
        <v>41</v>
      </c>
      <c r="B25" s="28" t="s">
        <v>39</v>
      </c>
      <c r="C25" s="42">
        <v>1280</v>
      </c>
      <c r="D25" s="43" t="s">
        <v>44</v>
      </c>
      <c r="E25" s="5" t="s">
        <v>36</v>
      </c>
      <c r="F25" s="39">
        <v>0.5</v>
      </c>
    </row>
    <row r="26" spans="1:7" x14ac:dyDescent="0.35">
      <c r="A26" s="28" t="s">
        <v>30</v>
      </c>
      <c r="B26" s="28" t="s">
        <v>39</v>
      </c>
      <c r="C26" s="42">
        <v>982</v>
      </c>
      <c r="D26" s="43" t="s">
        <v>44</v>
      </c>
      <c r="E26" s="5" t="s">
        <v>36</v>
      </c>
      <c r="F26" s="39">
        <v>0.5</v>
      </c>
    </row>
    <row r="27" spans="1:7" x14ac:dyDescent="0.35">
      <c r="A27" s="28" t="s">
        <v>29</v>
      </c>
      <c r="B27" s="28" t="s">
        <v>39</v>
      </c>
      <c r="C27" s="42">
        <v>742</v>
      </c>
      <c r="D27" s="43" t="s">
        <v>44</v>
      </c>
      <c r="E27" s="5" t="s">
        <v>36</v>
      </c>
      <c r="F27" s="39">
        <v>0.5</v>
      </c>
    </row>
    <row r="28" spans="1:7" x14ac:dyDescent="0.35">
      <c r="A28" s="28" t="s">
        <v>28</v>
      </c>
      <c r="B28" s="28" t="s">
        <v>39</v>
      </c>
      <c r="C28" s="42">
        <v>598</v>
      </c>
      <c r="D28" s="43" t="s">
        <v>44</v>
      </c>
      <c r="E28" s="5" t="s">
        <v>36</v>
      </c>
      <c r="F28" s="39">
        <v>0.5</v>
      </c>
    </row>
    <row r="29" spans="1:7" x14ac:dyDescent="0.35">
      <c r="A29" s="28" t="s">
        <v>27</v>
      </c>
      <c r="B29" s="28" t="s">
        <v>39</v>
      </c>
      <c r="C29" s="42">
        <v>482</v>
      </c>
      <c r="D29" s="43" t="s">
        <v>44</v>
      </c>
      <c r="E29" s="5" t="s">
        <v>36</v>
      </c>
      <c r="F29" s="39">
        <v>0.5</v>
      </c>
    </row>
    <row r="30" spans="1:7" x14ac:dyDescent="0.35">
      <c r="A30" s="28" t="s">
        <v>26</v>
      </c>
      <c r="B30" s="28" t="s">
        <v>39</v>
      </c>
      <c r="C30" s="42">
        <v>306</v>
      </c>
      <c r="D30" s="43" t="s">
        <v>44</v>
      </c>
      <c r="E30" s="5" t="s">
        <v>36</v>
      </c>
      <c r="F30" s="39">
        <v>0.5</v>
      </c>
    </row>
    <row r="31" spans="1:7" x14ac:dyDescent="0.35">
      <c r="A31" s="28" t="s">
        <v>25</v>
      </c>
      <c r="B31" s="28" t="s">
        <v>39</v>
      </c>
      <c r="C31" s="42">
        <v>284</v>
      </c>
      <c r="D31" s="43" t="s">
        <v>44</v>
      </c>
      <c r="E31" s="5" t="s">
        <v>36</v>
      </c>
      <c r="F31" s="39">
        <v>0.5</v>
      </c>
    </row>
    <row r="32" spans="1:7" x14ac:dyDescent="0.35">
      <c r="A32" s="28" t="s">
        <v>24</v>
      </c>
      <c r="B32" s="28" t="s">
        <v>39</v>
      </c>
      <c r="C32" s="42">
        <v>134</v>
      </c>
      <c r="D32" s="43" t="s">
        <v>44</v>
      </c>
      <c r="E32" s="5" t="s">
        <v>36</v>
      </c>
      <c r="F32" s="39">
        <v>0.5</v>
      </c>
    </row>
    <row r="33" spans="1:6" x14ac:dyDescent="0.35">
      <c r="A33" s="28" t="s">
        <v>23</v>
      </c>
      <c r="B33" s="28" t="s">
        <v>39</v>
      </c>
      <c r="C33" s="42">
        <v>120</v>
      </c>
      <c r="D33" s="43" t="s">
        <v>44</v>
      </c>
      <c r="E33" s="5" t="s">
        <v>36</v>
      </c>
      <c r="F33" s="39">
        <v>0.5</v>
      </c>
    </row>
    <row r="34" spans="1:6" x14ac:dyDescent="0.35">
      <c r="A34" s="28" t="s">
        <v>22</v>
      </c>
      <c r="B34" s="28" t="s">
        <v>39</v>
      </c>
      <c r="C34" s="42">
        <v>84</v>
      </c>
      <c r="D34" s="43" t="s">
        <v>44</v>
      </c>
      <c r="E34" s="5" t="s">
        <v>36</v>
      </c>
      <c r="F34" s="39">
        <v>0.5</v>
      </c>
    </row>
    <row r="35" spans="1:6" x14ac:dyDescent="0.35">
      <c r="A35" s="28" t="s">
        <v>21</v>
      </c>
      <c r="B35" s="28" t="s">
        <v>39</v>
      </c>
      <c r="C35" s="42">
        <v>48</v>
      </c>
      <c r="D35" s="41" t="s">
        <v>44</v>
      </c>
      <c r="E35" s="5" t="s">
        <v>36</v>
      </c>
      <c r="F35" s="39">
        <v>0.5</v>
      </c>
    </row>
    <row r="36" spans="1:6" x14ac:dyDescent="0.35">
      <c r="A36" s="28" t="s">
        <v>5</v>
      </c>
      <c r="B36" s="28" t="s">
        <v>39</v>
      </c>
      <c r="C36" s="42">
        <v>36</v>
      </c>
      <c r="D36" s="43" t="s">
        <v>44</v>
      </c>
      <c r="E36" s="5" t="s">
        <v>36</v>
      </c>
      <c r="F36" s="39">
        <v>0.5</v>
      </c>
    </row>
    <row r="37" spans="1:6" x14ac:dyDescent="0.35">
      <c r="A37" s="28" t="s">
        <v>20</v>
      </c>
      <c r="B37" s="28" t="s">
        <v>39</v>
      </c>
      <c r="C37" s="27">
        <v>28</v>
      </c>
      <c r="D37" s="43" t="s">
        <v>44</v>
      </c>
      <c r="E37" s="5" t="s">
        <v>36</v>
      </c>
      <c r="F37" s="39">
        <v>0.5</v>
      </c>
    </row>
    <row r="38" spans="1:6" x14ac:dyDescent="0.35">
      <c r="A38" s="28" t="s">
        <v>19</v>
      </c>
      <c r="B38" s="28" t="s">
        <v>39</v>
      </c>
      <c r="C38" s="27">
        <v>16</v>
      </c>
      <c r="D38" s="11" t="s">
        <v>59</v>
      </c>
      <c r="E38" s="5" t="s">
        <v>5</v>
      </c>
      <c r="F38" s="39">
        <v>0.54166666666666663</v>
      </c>
    </row>
    <row r="39" spans="1:6" x14ac:dyDescent="0.35">
      <c r="A39" s="28" t="s">
        <v>18</v>
      </c>
      <c r="B39" s="28"/>
      <c r="C39" s="27"/>
      <c r="D39" s="11"/>
      <c r="F39" s="40"/>
    </row>
    <row r="40" spans="1:6" x14ac:dyDescent="0.35">
      <c r="A40" s="28" t="s">
        <v>62</v>
      </c>
      <c r="B40" s="28" t="s">
        <v>39</v>
      </c>
      <c r="C40" s="27">
        <v>5</v>
      </c>
      <c r="D40" s="11" t="s">
        <v>58</v>
      </c>
      <c r="E40" s="5" t="s">
        <v>18</v>
      </c>
      <c r="F40" s="39">
        <v>0.54166666666666663</v>
      </c>
    </row>
    <row r="41" spans="1:6" x14ac:dyDescent="0.35">
      <c r="A41" s="28" t="s">
        <v>60</v>
      </c>
      <c r="B41" s="28" t="s">
        <v>39</v>
      </c>
      <c r="C41" s="27">
        <v>3</v>
      </c>
      <c r="D41" s="11" t="s">
        <v>61</v>
      </c>
      <c r="E41" s="5" t="s">
        <v>62</v>
      </c>
      <c r="F41" s="39">
        <v>0.54166666666666663</v>
      </c>
    </row>
    <row r="42" spans="1:6" x14ac:dyDescent="0.35">
      <c r="A42" s="28" t="s">
        <v>63</v>
      </c>
      <c r="B42" s="28" t="s">
        <v>64</v>
      </c>
      <c r="C42" s="27">
        <v>1</v>
      </c>
      <c r="D42" s="11" t="s">
        <v>65</v>
      </c>
      <c r="E42" s="5" t="s">
        <v>60</v>
      </c>
      <c r="F42" s="39">
        <v>0.54166666666666663</v>
      </c>
    </row>
  </sheetData>
  <autoFilter ref="A5:G5">
    <sortState ref="A2:G28">
      <sortCondition descending="1" ref="A1"/>
    </sortState>
  </autoFilter>
  <hyperlinks>
    <hyperlink ref="D38" r:id="rId1"/>
    <hyperlink ref="D40" r:id="rId2"/>
    <hyperlink ref="D41" r:id="rId3"/>
    <hyperlink ref="D19" r:id="rId4"/>
    <hyperlink ref="D42" r:id="rId5"/>
    <hyperlink ref="D37" r:id="rId6"/>
    <hyperlink ref="D35" r:id="rId7"/>
    <hyperlink ref="D36" r:id="rId8"/>
    <hyperlink ref="D34" r:id="rId9"/>
    <hyperlink ref="D33" r:id="rId10"/>
    <hyperlink ref="D32" r:id="rId11"/>
    <hyperlink ref="D31" r:id="rId12"/>
    <hyperlink ref="D30" r:id="rId13"/>
    <hyperlink ref="D29" r:id="rId14"/>
    <hyperlink ref="D28" r:id="rId15"/>
    <hyperlink ref="D27" r:id="rId16"/>
    <hyperlink ref="D26" r:id="rId17"/>
    <hyperlink ref="D25" r:id="rId18"/>
    <hyperlink ref="D24" r:id="rId19"/>
    <hyperlink ref="D23" r:id="rId20"/>
    <hyperlink ref="D22" r:id="rId21"/>
    <hyperlink ref="D21" r:id="rId22"/>
    <hyperlink ref="D20" r:id="rId23"/>
    <hyperlink ref="D18" r:id="rId24"/>
    <hyperlink ref="D17" r:id="rId25"/>
    <hyperlink ref="D16" r:id="rId26"/>
    <hyperlink ref="D15" r:id="rId27"/>
    <hyperlink ref="D14" r:id="rId28"/>
    <hyperlink ref="D13" r:id="rId29"/>
    <hyperlink ref="D12" r:id="rId30"/>
    <hyperlink ref="D11" r:id="rId31"/>
    <hyperlink ref="D10" r:id="rId32"/>
    <hyperlink ref="D9" r:id="rId33"/>
    <hyperlink ref="D8" r:id="rId34"/>
    <hyperlink ref="D7" r:id="rId35"/>
    <hyperlink ref="D6" r:id="rId36"/>
  </hyperlinks>
  <pageMargins left="0.7" right="0.7" top="0.75" bottom="0.75" header="0.3" footer="0.3"/>
  <pageSetup orientation="portrait"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2020-04-10T04:40:35Z</dcterms:modified>
</cp:coreProperties>
</file>